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tranetechnologies-my.sharepoint.com/personal/carlos_zacarias_tranetechnologies_com/Documents/Documents/"/>
    </mc:Choice>
  </mc:AlternateContent>
  <xr:revisionPtr revIDLastSave="606" documentId="8_{A30A0FD9-45E3-41BA-9407-A7A8A58F7040}" xr6:coauthVersionLast="47" xr6:coauthVersionMax="47" xr10:uidLastSave="{2E59ADF5-846A-4125-AC95-6424379CFB28}"/>
  <bookViews>
    <workbookView xWindow="-108" yWindow="-108" windowWidth="30936" windowHeight="16896" xr2:uid="{14E42960-DBA4-4B4C-AB24-A7C0E47F2767}"/>
  </bookViews>
  <sheets>
    <sheet name="ASCII" sheetId="1" r:id="rId1"/>
    <sheet name="C40" sheetId="2" r:id="rId2"/>
    <sheet name="COORDINATES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26" i="2" l="1"/>
  <c r="AM26" i="2"/>
  <c r="AL30" i="2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AV35" i="1"/>
  <c r="AW35" i="1"/>
  <c r="AK23" i="5" l="1"/>
  <c r="AK24" i="5"/>
  <c r="AK25" i="5"/>
  <c r="AK26" i="5"/>
  <c r="AK27" i="5"/>
  <c r="AK28" i="5"/>
  <c r="AK29" i="5"/>
  <c r="AK22" i="5"/>
  <c r="BG5" i="5"/>
  <c r="BU106" i="5"/>
  <c r="BG106" i="5"/>
  <c r="BH106" i="5"/>
  <c r="BI106" i="5"/>
  <c r="BJ106" i="5"/>
  <c r="BK106" i="5"/>
  <c r="BL106" i="5"/>
  <c r="BM106" i="5"/>
  <c r="BN106" i="5"/>
  <c r="BO106" i="5"/>
  <c r="BP106" i="5"/>
  <c r="BQ106" i="5"/>
  <c r="BR106" i="5"/>
  <c r="BS106" i="5"/>
  <c r="BT106" i="5"/>
  <c r="BU97" i="5"/>
  <c r="BU94" i="5"/>
  <c r="BU91" i="5"/>
  <c r="BU88" i="5"/>
  <c r="BU85" i="5"/>
  <c r="BU82" i="5"/>
  <c r="BU79" i="5"/>
  <c r="BU76" i="5"/>
  <c r="BU73" i="5"/>
  <c r="BU70" i="5"/>
  <c r="BU67" i="5"/>
  <c r="BU64" i="5"/>
  <c r="BG61" i="5"/>
  <c r="BH61" i="5"/>
  <c r="BI61" i="5"/>
  <c r="BJ61" i="5"/>
  <c r="BK61" i="5"/>
  <c r="BL61" i="5"/>
  <c r="BM61" i="5"/>
  <c r="BN61" i="5"/>
  <c r="BO61" i="5"/>
  <c r="BP61" i="5"/>
  <c r="BQ61" i="5"/>
  <c r="BR61" i="5"/>
  <c r="BS61" i="5"/>
  <c r="BT61" i="5"/>
  <c r="BF97" i="5"/>
  <c r="BF94" i="5"/>
  <c r="BF91" i="5"/>
  <c r="BF82" i="5"/>
  <c r="BF67" i="5"/>
  <c r="BF64" i="5"/>
  <c r="X12" i="5"/>
  <c r="AL28" i="2"/>
  <c r="BJ60" i="5" l="1"/>
  <c r="BF100" i="5"/>
  <c r="BB106" i="5"/>
  <c r="BB61" i="5"/>
  <c r="BH81" i="5"/>
  <c r="BI81" i="5"/>
  <c r="BJ81" i="5"/>
  <c r="BU81" i="5"/>
  <c r="BG81" i="5"/>
  <c r="BG41" i="5"/>
  <c r="BG60" i="5" s="1"/>
  <c r="BG44" i="5"/>
  <c r="BG69" i="5" s="1"/>
  <c r="Q93" i="2"/>
  <c r="P94" i="2"/>
  <c r="BH41" i="5"/>
  <c r="BH60" i="5" s="1"/>
  <c r="BI41" i="5"/>
  <c r="BI60" i="5" s="1"/>
  <c r="BJ41" i="5"/>
  <c r="BK41" i="5"/>
  <c r="BK60" i="5" s="1"/>
  <c r="BL41" i="5"/>
  <c r="BL60" i="5" s="1"/>
  <c r="BM41" i="5"/>
  <c r="BM60" i="5" s="1"/>
  <c r="BN41" i="5"/>
  <c r="BN60" i="5" s="1"/>
  <c r="BO41" i="5"/>
  <c r="BO60" i="5" s="1"/>
  <c r="BP41" i="5"/>
  <c r="BP60" i="5" s="1"/>
  <c r="BQ41" i="5"/>
  <c r="BQ60" i="5" s="1"/>
  <c r="BR41" i="5"/>
  <c r="BR60" i="5" s="1"/>
  <c r="BS41" i="5"/>
  <c r="BS60" i="5" s="1"/>
  <c r="BT41" i="5"/>
  <c r="BT60" i="5" s="1"/>
  <c r="BU41" i="5"/>
  <c r="BU60" i="5" s="1"/>
  <c r="BH42" i="5"/>
  <c r="BH63" i="5" s="1"/>
  <c r="BI42" i="5"/>
  <c r="BI63" i="5" s="1"/>
  <c r="BJ42" i="5"/>
  <c r="BJ63" i="5" s="1"/>
  <c r="BK42" i="5"/>
  <c r="BK63" i="5" s="1"/>
  <c r="BL42" i="5"/>
  <c r="BM42" i="5"/>
  <c r="BM63" i="5" s="1"/>
  <c r="BN42" i="5"/>
  <c r="BN63" i="5" s="1"/>
  <c r="BO42" i="5"/>
  <c r="BO63" i="5" s="1"/>
  <c r="BP42" i="5"/>
  <c r="BP63" i="5" s="1"/>
  <c r="BQ42" i="5"/>
  <c r="BQ63" i="5" s="1"/>
  <c r="BR42" i="5"/>
  <c r="BR63" i="5" s="1"/>
  <c r="BS42" i="5"/>
  <c r="BT42" i="5"/>
  <c r="BT63" i="5" s="1"/>
  <c r="BU42" i="5"/>
  <c r="BU63" i="5" s="1"/>
  <c r="BH43" i="5"/>
  <c r="BI43" i="5"/>
  <c r="BI66" i="5" s="1"/>
  <c r="BJ43" i="5"/>
  <c r="BJ66" i="5" s="1"/>
  <c r="BK43" i="5"/>
  <c r="BK66" i="5" s="1"/>
  <c r="BL43" i="5"/>
  <c r="BL66" i="5" s="1"/>
  <c r="BM43" i="5"/>
  <c r="BM66" i="5" s="1"/>
  <c r="BN43" i="5"/>
  <c r="BN66" i="5" s="1"/>
  <c r="BO43" i="5"/>
  <c r="BO66" i="5" s="1"/>
  <c r="BP43" i="5"/>
  <c r="BP66" i="5" s="1"/>
  <c r="BQ43" i="5"/>
  <c r="BR43" i="5"/>
  <c r="BR66" i="5" s="1"/>
  <c r="BS43" i="5"/>
  <c r="BS66" i="5" s="1"/>
  <c r="BT43" i="5"/>
  <c r="BT66" i="5" s="1"/>
  <c r="BU43" i="5"/>
  <c r="BU66" i="5" s="1"/>
  <c r="BH44" i="5"/>
  <c r="BH69" i="5" s="1"/>
  <c r="BI44" i="5"/>
  <c r="BI69" i="5" s="1"/>
  <c r="BJ44" i="5"/>
  <c r="BJ69" i="5" s="1"/>
  <c r="BK44" i="5"/>
  <c r="BK69" i="5" s="1"/>
  <c r="BL44" i="5"/>
  <c r="BL69" i="5" s="1"/>
  <c r="BM44" i="5"/>
  <c r="BM69" i="5" s="1"/>
  <c r="BN44" i="5"/>
  <c r="BO44" i="5"/>
  <c r="BO69" i="5" s="1"/>
  <c r="BP44" i="5"/>
  <c r="BP69" i="5" s="1"/>
  <c r="BQ44" i="5"/>
  <c r="BQ69" i="5" s="1"/>
  <c r="BR44" i="5"/>
  <c r="BR69" i="5" s="1"/>
  <c r="BS44" i="5"/>
  <c r="BS69" i="5" s="1"/>
  <c r="BT44" i="5"/>
  <c r="BT69" i="5" s="1"/>
  <c r="BU44" i="5"/>
  <c r="BU69" i="5" s="1"/>
  <c r="BH45" i="5"/>
  <c r="BH72" i="5" s="1"/>
  <c r="BI45" i="5"/>
  <c r="BI72" i="5" s="1"/>
  <c r="BJ45" i="5"/>
  <c r="BJ72" i="5" s="1"/>
  <c r="BK45" i="5"/>
  <c r="BK72" i="5" s="1"/>
  <c r="BL45" i="5"/>
  <c r="BL72" i="5" s="1"/>
  <c r="BM45" i="5"/>
  <c r="BM72" i="5" s="1"/>
  <c r="BN45" i="5"/>
  <c r="BN72" i="5" s="1"/>
  <c r="BO45" i="5"/>
  <c r="BO72" i="5" s="1"/>
  <c r="BP45" i="5"/>
  <c r="BP72" i="5" s="1"/>
  <c r="BQ45" i="5"/>
  <c r="BQ72" i="5" s="1"/>
  <c r="BR45" i="5"/>
  <c r="BS45" i="5"/>
  <c r="BS72" i="5" s="1"/>
  <c r="BT45" i="5"/>
  <c r="BT72" i="5" s="1"/>
  <c r="BU45" i="5"/>
  <c r="BU72" i="5" s="1"/>
  <c r="BH46" i="5"/>
  <c r="BH75" i="5" s="1"/>
  <c r="BI46" i="5"/>
  <c r="BJ46" i="5"/>
  <c r="BJ75" i="5" s="1"/>
  <c r="BK46" i="5"/>
  <c r="BK75" i="5" s="1"/>
  <c r="BL46" i="5"/>
  <c r="BL75" i="5" s="1"/>
  <c r="BM46" i="5"/>
  <c r="BM75" i="5" s="1"/>
  <c r="BN46" i="5"/>
  <c r="BN75" i="5" s="1"/>
  <c r="BO46" i="5"/>
  <c r="BO75" i="5" s="1"/>
  <c r="BP46" i="5"/>
  <c r="BP75" i="5" s="1"/>
  <c r="BQ46" i="5"/>
  <c r="BQ75" i="5" s="1"/>
  <c r="BR46" i="5"/>
  <c r="BR75" i="5" s="1"/>
  <c r="BS46" i="5"/>
  <c r="BT46" i="5"/>
  <c r="BT75" i="5" s="1"/>
  <c r="BU46" i="5"/>
  <c r="BH47" i="5"/>
  <c r="BH78" i="5" s="1"/>
  <c r="BI47" i="5"/>
  <c r="BJ47" i="5"/>
  <c r="BJ78" i="5" s="1"/>
  <c r="BK47" i="5"/>
  <c r="BK78" i="5" s="1"/>
  <c r="BL47" i="5"/>
  <c r="BL78" i="5" s="1"/>
  <c r="BM47" i="5"/>
  <c r="BM78" i="5" s="1"/>
  <c r="BN47" i="5"/>
  <c r="BN78" i="5" s="1"/>
  <c r="BO47" i="5"/>
  <c r="BO78" i="5" s="1"/>
  <c r="BP47" i="5"/>
  <c r="BP78" i="5" s="1"/>
  <c r="BQ47" i="5"/>
  <c r="BQ78" i="5" s="1"/>
  <c r="BR47" i="5"/>
  <c r="BR78" i="5" s="1"/>
  <c r="BS47" i="5"/>
  <c r="BS78" i="5" s="1"/>
  <c r="BT47" i="5"/>
  <c r="BT78" i="5" s="1"/>
  <c r="BU47" i="5"/>
  <c r="BU78" i="5" s="1"/>
  <c r="BH48" i="5"/>
  <c r="BI48" i="5"/>
  <c r="BJ48" i="5"/>
  <c r="BK48" i="5"/>
  <c r="BK81" i="5" s="1"/>
  <c r="BL48" i="5"/>
  <c r="BL81" i="5" s="1"/>
  <c r="BM48" i="5"/>
  <c r="BM81" i="5" s="1"/>
  <c r="BN48" i="5"/>
  <c r="BN81" i="5" s="1"/>
  <c r="BO48" i="5"/>
  <c r="BO81" i="5" s="1"/>
  <c r="BP48" i="5"/>
  <c r="BP81" i="5" s="1"/>
  <c r="BQ48" i="5"/>
  <c r="BQ81" i="5" s="1"/>
  <c r="BR48" i="5"/>
  <c r="BR81" i="5" s="1"/>
  <c r="BS48" i="5"/>
  <c r="BS81" i="5" s="1"/>
  <c r="BT48" i="5"/>
  <c r="BT81" i="5" s="1"/>
  <c r="BU48" i="5"/>
  <c r="BH49" i="5"/>
  <c r="BH84" i="5" s="1"/>
  <c r="BI49" i="5"/>
  <c r="BI84" i="5" s="1"/>
  <c r="BJ49" i="5"/>
  <c r="BJ84" i="5" s="1"/>
  <c r="BK49" i="5"/>
  <c r="BK84" i="5" s="1"/>
  <c r="BL49" i="5"/>
  <c r="BL84" i="5" s="1"/>
  <c r="BM49" i="5"/>
  <c r="BM84" i="5" s="1"/>
  <c r="BN49" i="5"/>
  <c r="BN84" i="5" s="1"/>
  <c r="BO49" i="5"/>
  <c r="BO84" i="5" s="1"/>
  <c r="BP49" i="5"/>
  <c r="BP84" i="5" s="1"/>
  <c r="BQ49" i="5"/>
  <c r="BQ84" i="5" s="1"/>
  <c r="BR49" i="5"/>
  <c r="BR84" i="5" s="1"/>
  <c r="BS49" i="5"/>
  <c r="BS84" i="5" s="1"/>
  <c r="BT49" i="5"/>
  <c r="BT84" i="5" s="1"/>
  <c r="BU49" i="5"/>
  <c r="BU84" i="5" s="1"/>
  <c r="BH50" i="5"/>
  <c r="BI50" i="5"/>
  <c r="BI87" i="5" s="1"/>
  <c r="BJ50" i="5"/>
  <c r="BJ87" i="5" s="1"/>
  <c r="BK50" i="5"/>
  <c r="BK87" i="5" s="1"/>
  <c r="BL50" i="5"/>
  <c r="BL87" i="5" s="1"/>
  <c r="BM50" i="5"/>
  <c r="BM87" i="5" s="1"/>
  <c r="BN50" i="5"/>
  <c r="BN87" i="5" s="1"/>
  <c r="BO50" i="5"/>
  <c r="BO87" i="5" s="1"/>
  <c r="BP50" i="5"/>
  <c r="BP87" i="5" s="1"/>
  <c r="BQ50" i="5"/>
  <c r="BQ87" i="5" s="1"/>
  <c r="BR50" i="5"/>
  <c r="BR87" i="5" s="1"/>
  <c r="BS50" i="5"/>
  <c r="BS87" i="5" s="1"/>
  <c r="BT50" i="5"/>
  <c r="BT87" i="5" s="1"/>
  <c r="BU50" i="5"/>
  <c r="BU87" i="5" s="1"/>
  <c r="BH51" i="5"/>
  <c r="BH90" i="5" s="1"/>
  <c r="BI51" i="5"/>
  <c r="BI90" i="5" s="1"/>
  <c r="BJ51" i="5"/>
  <c r="BJ90" i="5" s="1"/>
  <c r="BK51" i="5"/>
  <c r="BK90" i="5" s="1"/>
  <c r="BL51" i="5"/>
  <c r="BL90" i="5" s="1"/>
  <c r="BM51" i="5"/>
  <c r="BM90" i="5" s="1"/>
  <c r="BN51" i="5"/>
  <c r="BN90" i="5" s="1"/>
  <c r="BO51" i="5"/>
  <c r="BO90" i="5" s="1"/>
  <c r="BP51" i="5"/>
  <c r="BP90" i="5" s="1"/>
  <c r="BQ51" i="5"/>
  <c r="BQ90" i="5" s="1"/>
  <c r="BR51" i="5"/>
  <c r="BR90" i="5" s="1"/>
  <c r="BS51" i="5"/>
  <c r="BS90" i="5" s="1"/>
  <c r="BT51" i="5"/>
  <c r="BT90" i="5" s="1"/>
  <c r="BU51" i="5"/>
  <c r="BU90" i="5" s="1"/>
  <c r="BH52" i="5"/>
  <c r="BH93" i="5" s="1"/>
  <c r="BI52" i="5"/>
  <c r="BI93" i="5" s="1"/>
  <c r="BJ52" i="5"/>
  <c r="BJ93" i="5" s="1"/>
  <c r="BK52" i="5"/>
  <c r="BK93" i="5" s="1"/>
  <c r="BL52" i="5"/>
  <c r="BL93" i="5" s="1"/>
  <c r="BM52" i="5"/>
  <c r="BM93" i="5" s="1"/>
  <c r="BN52" i="5"/>
  <c r="BN93" i="5" s="1"/>
  <c r="BO52" i="5"/>
  <c r="BO93" i="5" s="1"/>
  <c r="BP52" i="5"/>
  <c r="BQ52" i="5"/>
  <c r="BQ93" i="5" s="1"/>
  <c r="BR52" i="5"/>
  <c r="BR93" i="5" s="1"/>
  <c r="BS52" i="5"/>
  <c r="BS93" i="5" s="1"/>
  <c r="BT52" i="5"/>
  <c r="BT93" i="5" s="1"/>
  <c r="BU52" i="5"/>
  <c r="BU93" i="5" s="1"/>
  <c r="BH53" i="5"/>
  <c r="BH96" i="5" s="1"/>
  <c r="BI53" i="5"/>
  <c r="BI96" i="5" s="1"/>
  <c r="BJ53" i="5"/>
  <c r="BJ96" i="5" s="1"/>
  <c r="BK53" i="5"/>
  <c r="BK96" i="5" s="1"/>
  <c r="BL53" i="5"/>
  <c r="BL96" i="5" s="1"/>
  <c r="BM53" i="5"/>
  <c r="BM96" i="5" s="1"/>
  <c r="BN53" i="5"/>
  <c r="BN96" i="5" s="1"/>
  <c r="BO53" i="5"/>
  <c r="BO96" i="5" s="1"/>
  <c r="BP53" i="5"/>
  <c r="BP96" i="5" s="1"/>
  <c r="BQ53" i="5"/>
  <c r="BQ96" i="5" s="1"/>
  <c r="BR53" i="5"/>
  <c r="BR96" i="5" s="1"/>
  <c r="BS53" i="5"/>
  <c r="BS96" i="5" s="1"/>
  <c r="BT53" i="5"/>
  <c r="BU53" i="5"/>
  <c r="BU96" i="5" s="1"/>
  <c r="BH54" i="5"/>
  <c r="BH99" i="5" s="1"/>
  <c r="BI54" i="5"/>
  <c r="BI99" i="5" s="1"/>
  <c r="BJ54" i="5"/>
  <c r="BJ99" i="5" s="1"/>
  <c r="BK54" i="5"/>
  <c r="BK99" i="5" s="1"/>
  <c r="BL54" i="5"/>
  <c r="BL99" i="5" s="1"/>
  <c r="BM54" i="5"/>
  <c r="BM99" i="5" s="1"/>
  <c r="BN54" i="5"/>
  <c r="BN99" i="5" s="1"/>
  <c r="BO54" i="5"/>
  <c r="BO99" i="5" s="1"/>
  <c r="BP54" i="5"/>
  <c r="BP99" i="5" s="1"/>
  <c r="BQ54" i="5"/>
  <c r="BQ99" i="5" s="1"/>
  <c r="BR54" i="5"/>
  <c r="BR99" i="5" s="1"/>
  <c r="BS54" i="5"/>
  <c r="BS99" i="5" s="1"/>
  <c r="BT54" i="5"/>
  <c r="BT99" i="5" s="1"/>
  <c r="BU54" i="5"/>
  <c r="BU99" i="5" s="1"/>
  <c r="BH55" i="5"/>
  <c r="BH102" i="5" s="1"/>
  <c r="BI55" i="5"/>
  <c r="BI102" i="5" s="1"/>
  <c r="BJ55" i="5"/>
  <c r="BJ102" i="5" s="1"/>
  <c r="BK55" i="5"/>
  <c r="BK102" i="5" s="1"/>
  <c r="BL55" i="5"/>
  <c r="BL102" i="5" s="1"/>
  <c r="BM55" i="5"/>
  <c r="BM102" i="5" s="1"/>
  <c r="BN55" i="5"/>
  <c r="BN102" i="5" s="1"/>
  <c r="BO55" i="5"/>
  <c r="BO102" i="5" s="1"/>
  <c r="BP55" i="5"/>
  <c r="BP102" i="5" s="1"/>
  <c r="BQ55" i="5"/>
  <c r="BQ102" i="5" s="1"/>
  <c r="BR55" i="5"/>
  <c r="BR102" i="5" s="1"/>
  <c r="BS55" i="5"/>
  <c r="BS102" i="5" s="1"/>
  <c r="BT55" i="5"/>
  <c r="BT102" i="5" s="1"/>
  <c r="BU55" i="5"/>
  <c r="BU102" i="5" s="1"/>
  <c r="BH56" i="5"/>
  <c r="BH105" i="5" s="1"/>
  <c r="BI56" i="5"/>
  <c r="BI105" i="5" s="1"/>
  <c r="BJ56" i="5"/>
  <c r="BJ105" i="5" s="1"/>
  <c r="BK56" i="5"/>
  <c r="BK105" i="5" s="1"/>
  <c r="BL56" i="5"/>
  <c r="BL105" i="5" s="1"/>
  <c r="BM56" i="5"/>
  <c r="BM105" i="5" s="1"/>
  <c r="BN56" i="5"/>
  <c r="BN105" i="5" s="1"/>
  <c r="BO56" i="5"/>
  <c r="BO105" i="5" s="1"/>
  <c r="BP56" i="5"/>
  <c r="BP105" i="5" s="1"/>
  <c r="BQ56" i="5"/>
  <c r="BQ105" i="5" s="1"/>
  <c r="BR56" i="5"/>
  <c r="BR105" i="5" s="1"/>
  <c r="BS56" i="5"/>
  <c r="BS105" i="5" s="1"/>
  <c r="BT56" i="5"/>
  <c r="BT105" i="5" s="1"/>
  <c r="BU56" i="5"/>
  <c r="BU105" i="5" s="1"/>
  <c r="BG42" i="5"/>
  <c r="BG63" i="5" s="1"/>
  <c r="BG43" i="5"/>
  <c r="BG66" i="5" s="1"/>
  <c r="BG45" i="5"/>
  <c r="BG72" i="5" s="1"/>
  <c r="BG46" i="5"/>
  <c r="BG47" i="5"/>
  <c r="BG78" i="5" s="1"/>
  <c r="BG48" i="5"/>
  <c r="BG49" i="5"/>
  <c r="BG84" i="5" s="1"/>
  <c r="BG50" i="5"/>
  <c r="BG87" i="5" s="1"/>
  <c r="BG51" i="5"/>
  <c r="BG90" i="5" s="1"/>
  <c r="BG52" i="5"/>
  <c r="BG93" i="5" s="1"/>
  <c r="BG53" i="5"/>
  <c r="BG96" i="5" s="1"/>
  <c r="BG54" i="5"/>
  <c r="BG99" i="5" s="1"/>
  <c r="BG55" i="5"/>
  <c r="BG102" i="5" s="1"/>
  <c r="BG56" i="5"/>
  <c r="BG105" i="5" s="1"/>
  <c r="BF42" i="5"/>
  <c r="BF63" i="5" s="1"/>
  <c r="BF43" i="5"/>
  <c r="BF66" i="5" s="1"/>
  <c r="BF44" i="5"/>
  <c r="BF69" i="5" s="1"/>
  <c r="BF45" i="5"/>
  <c r="BF72" i="5" s="1"/>
  <c r="BF46" i="5"/>
  <c r="BF75" i="5" s="1"/>
  <c r="BF47" i="5"/>
  <c r="BF78" i="5" s="1"/>
  <c r="BF48" i="5"/>
  <c r="BF81" i="5" s="1"/>
  <c r="BF49" i="5"/>
  <c r="BF50" i="5"/>
  <c r="BF87" i="5" s="1"/>
  <c r="BF51" i="5"/>
  <c r="BF90" i="5" s="1"/>
  <c r="BF52" i="5"/>
  <c r="BF93" i="5" s="1"/>
  <c r="BF53" i="5"/>
  <c r="BF96" i="5" s="1"/>
  <c r="BF54" i="5"/>
  <c r="BF99" i="5" s="1"/>
  <c r="BF55" i="5"/>
  <c r="BF102" i="5" s="1"/>
  <c r="BF56" i="5"/>
  <c r="BF105" i="5" s="1"/>
  <c r="BF41" i="5"/>
  <c r="BF60" i="5" s="1"/>
  <c r="BL63" i="5"/>
  <c r="BS63" i="5"/>
  <c r="BH66" i="5"/>
  <c r="BQ66" i="5"/>
  <c r="BN69" i="5"/>
  <c r="BR72" i="5"/>
  <c r="BI78" i="5"/>
  <c r="BH87" i="5"/>
  <c r="BP93" i="5"/>
  <c r="BT96" i="5"/>
  <c r="BS100" i="5"/>
  <c r="BT100" i="5"/>
  <c r="BU100" i="5"/>
  <c r="BS103" i="5"/>
  <c r="BT103" i="5"/>
  <c r="BU103" i="5"/>
  <c r="BF103" i="5"/>
  <c r="BF106" i="5"/>
  <c r="BF88" i="5"/>
  <c r="BF85" i="5"/>
  <c r="BF84" i="5"/>
  <c r="BF79" i="5"/>
  <c r="BF76" i="5"/>
  <c r="BF73" i="5"/>
  <c r="BF70" i="5"/>
  <c r="BF61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X17" i="5"/>
  <c r="Y17" i="5"/>
  <c r="Z17" i="5"/>
  <c r="AA17" i="5"/>
  <c r="AB17" i="5"/>
  <c r="AC17" i="5"/>
  <c r="AD17" i="5"/>
  <c r="AE17" i="5"/>
  <c r="AF17" i="5"/>
  <c r="AG17" i="5"/>
  <c r="AH17" i="5"/>
  <c r="AI17" i="5"/>
  <c r="X18" i="5"/>
  <c r="Y18" i="5"/>
  <c r="Z18" i="5"/>
  <c r="AA18" i="5"/>
  <c r="AB18" i="5"/>
  <c r="AC18" i="5"/>
  <c r="AD18" i="5"/>
  <c r="AE18" i="5"/>
  <c r="AF18" i="5"/>
  <c r="AG18" i="5"/>
  <c r="AH18" i="5"/>
  <c r="AI18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X5" i="5"/>
  <c r="AO6" i="5"/>
  <c r="AO22" i="5" s="1"/>
  <c r="BG6" i="5" s="1"/>
  <c r="AP6" i="5"/>
  <c r="AP22" i="5" s="1"/>
  <c r="BH6" i="5" s="1"/>
  <c r="AQ6" i="5"/>
  <c r="AQ22" i="5" s="1"/>
  <c r="BI6" i="5" s="1"/>
  <c r="AR6" i="5"/>
  <c r="AR22" i="5" s="1"/>
  <c r="BJ6" i="5" s="1"/>
  <c r="AS6" i="5"/>
  <c r="AS22" i="5" s="1"/>
  <c r="BK6" i="5" s="1"/>
  <c r="AT6" i="5"/>
  <c r="AT22" i="5" s="1"/>
  <c r="BL6" i="5" s="1"/>
  <c r="AU6" i="5"/>
  <c r="AU22" i="5" s="1"/>
  <c r="BM6" i="5" s="1"/>
  <c r="AV6" i="5"/>
  <c r="AV22" i="5" s="1"/>
  <c r="BN6" i="5" s="1"/>
  <c r="AW6" i="5"/>
  <c r="AW22" i="5" s="1"/>
  <c r="BO6" i="5" s="1"/>
  <c r="AX6" i="5"/>
  <c r="AX22" i="5" s="1"/>
  <c r="BP6" i="5" s="1"/>
  <c r="AY6" i="5"/>
  <c r="AY22" i="5" s="1"/>
  <c r="BQ6" i="5" s="1"/>
  <c r="AZ6" i="5"/>
  <c r="AZ22" i="5" s="1"/>
  <c r="BR6" i="5" s="1"/>
  <c r="BA6" i="5"/>
  <c r="BA22" i="5" s="1"/>
  <c r="BS6" i="5" s="1"/>
  <c r="BB6" i="5"/>
  <c r="BB22" i="5" s="1"/>
  <c r="BT6" i="5" s="1"/>
  <c r="AO7" i="5"/>
  <c r="AO23" i="5" s="1"/>
  <c r="BG7" i="5" s="1"/>
  <c r="AP7" i="5"/>
  <c r="AP23" i="5" s="1"/>
  <c r="BH7" i="5" s="1"/>
  <c r="AQ7" i="5"/>
  <c r="AQ23" i="5" s="1"/>
  <c r="BI7" i="5" s="1"/>
  <c r="AR7" i="5"/>
  <c r="AR23" i="5" s="1"/>
  <c r="BJ7" i="5" s="1"/>
  <c r="AS7" i="5"/>
  <c r="AS23" i="5" s="1"/>
  <c r="BK7" i="5" s="1"/>
  <c r="AT7" i="5"/>
  <c r="AT23" i="5" s="1"/>
  <c r="BL7" i="5" s="1"/>
  <c r="AU7" i="5"/>
  <c r="AU23" i="5" s="1"/>
  <c r="BM7" i="5" s="1"/>
  <c r="AV7" i="5"/>
  <c r="AV23" i="5" s="1"/>
  <c r="BN7" i="5" s="1"/>
  <c r="AW7" i="5"/>
  <c r="AW23" i="5" s="1"/>
  <c r="BO7" i="5" s="1"/>
  <c r="AX7" i="5"/>
  <c r="AX23" i="5" s="1"/>
  <c r="BP7" i="5" s="1"/>
  <c r="AY7" i="5"/>
  <c r="AY23" i="5" s="1"/>
  <c r="BQ7" i="5" s="1"/>
  <c r="AZ7" i="5"/>
  <c r="AZ23" i="5" s="1"/>
  <c r="BR7" i="5" s="1"/>
  <c r="BA7" i="5"/>
  <c r="BA23" i="5" s="1"/>
  <c r="BS7" i="5" s="1"/>
  <c r="BB7" i="5"/>
  <c r="BB23" i="5" s="1"/>
  <c r="BT7" i="5" s="1"/>
  <c r="AO8" i="5"/>
  <c r="AO24" i="5" s="1"/>
  <c r="BG8" i="5" s="1"/>
  <c r="AP8" i="5"/>
  <c r="AP24" i="5" s="1"/>
  <c r="BH8" i="5" s="1"/>
  <c r="AQ8" i="5"/>
  <c r="AQ24" i="5" s="1"/>
  <c r="BI8" i="5" s="1"/>
  <c r="AR8" i="5"/>
  <c r="AR24" i="5" s="1"/>
  <c r="BJ8" i="5" s="1"/>
  <c r="AS8" i="5"/>
  <c r="AS24" i="5" s="1"/>
  <c r="BK8" i="5" s="1"/>
  <c r="AT8" i="5"/>
  <c r="AT24" i="5" s="1"/>
  <c r="BL8" i="5" s="1"/>
  <c r="AU8" i="5"/>
  <c r="AU24" i="5" s="1"/>
  <c r="BM8" i="5" s="1"/>
  <c r="AV8" i="5"/>
  <c r="AV24" i="5" s="1"/>
  <c r="BN8" i="5" s="1"/>
  <c r="AW8" i="5"/>
  <c r="AW24" i="5" s="1"/>
  <c r="BO8" i="5" s="1"/>
  <c r="AX8" i="5"/>
  <c r="AX24" i="5" s="1"/>
  <c r="BP8" i="5" s="1"/>
  <c r="AY8" i="5"/>
  <c r="AY24" i="5" s="1"/>
  <c r="BQ8" i="5" s="1"/>
  <c r="AZ8" i="5"/>
  <c r="AZ24" i="5" s="1"/>
  <c r="BR8" i="5" s="1"/>
  <c r="BA8" i="5"/>
  <c r="BA24" i="5" s="1"/>
  <c r="BS8" i="5" s="1"/>
  <c r="BB8" i="5"/>
  <c r="BB24" i="5" s="1"/>
  <c r="BT8" i="5" s="1"/>
  <c r="AO9" i="5"/>
  <c r="AO25" i="5" s="1"/>
  <c r="BG9" i="5" s="1"/>
  <c r="AP9" i="5"/>
  <c r="AP25" i="5" s="1"/>
  <c r="BH9" i="5" s="1"/>
  <c r="AQ9" i="5"/>
  <c r="AQ25" i="5" s="1"/>
  <c r="BI9" i="5" s="1"/>
  <c r="AR9" i="5"/>
  <c r="AR25" i="5" s="1"/>
  <c r="BJ9" i="5" s="1"/>
  <c r="AS9" i="5"/>
  <c r="AS25" i="5" s="1"/>
  <c r="BK9" i="5" s="1"/>
  <c r="AT9" i="5"/>
  <c r="AT25" i="5" s="1"/>
  <c r="BL9" i="5" s="1"/>
  <c r="AU9" i="5"/>
  <c r="AU25" i="5" s="1"/>
  <c r="BM9" i="5" s="1"/>
  <c r="AV9" i="5"/>
  <c r="AV25" i="5" s="1"/>
  <c r="BN9" i="5" s="1"/>
  <c r="AW9" i="5"/>
  <c r="AW25" i="5" s="1"/>
  <c r="BO9" i="5" s="1"/>
  <c r="AX9" i="5"/>
  <c r="AX25" i="5" s="1"/>
  <c r="BP9" i="5" s="1"/>
  <c r="AY9" i="5"/>
  <c r="AY25" i="5" s="1"/>
  <c r="BQ9" i="5" s="1"/>
  <c r="AZ9" i="5"/>
  <c r="AZ25" i="5" s="1"/>
  <c r="BR9" i="5" s="1"/>
  <c r="BA9" i="5"/>
  <c r="BA25" i="5" s="1"/>
  <c r="BS9" i="5" s="1"/>
  <c r="BB9" i="5"/>
  <c r="BB25" i="5" s="1"/>
  <c r="BT9" i="5" s="1"/>
  <c r="AO10" i="5"/>
  <c r="AO26" i="5" s="1"/>
  <c r="BG10" i="5" s="1"/>
  <c r="AP10" i="5"/>
  <c r="AP26" i="5" s="1"/>
  <c r="BH10" i="5" s="1"/>
  <c r="AQ10" i="5"/>
  <c r="AQ26" i="5" s="1"/>
  <c r="BI10" i="5" s="1"/>
  <c r="AR10" i="5"/>
  <c r="AR26" i="5" s="1"/>
  <c r="BJ10" i="5" s="1"/>
  <c r="AS10" i="5"/>
  <c r="AS26" i="5" s="1"/>
  <c r="BK10" i="5" s="1"/>
  <c r="AT10" i="5"/>
  <c r="AT26" i="5" s="1"/>
  <c r="BL10" i="5" s="1"/>
  <c r="AU10" i="5"/>
  <c r="AU26" i="5" s="1"/>
  <c r="BM10" i="5" s="1"/>
  <c r="AV10" i="5"/>
  <c r="AV26" i="5" s="1"/>
  <c r="BN10" i="5" s="1"/>
  <c r="AW10" i="5"/>
  <c r="AW26" i="5" s="1"/>
  <c r="BO10" i="5" s="1"/>
  <c r="AX10" i="5"/>
  <c r="AX26" i="5" s="1"/>
  <c r="BP10" i="5" s="1"/>
  <c r="AY10" i="5"/>
  <c r="AY26" i="5" s="1"/>
  <c r="BQ10" i="5" s="1"/>
  <c r="AZ10" i="5"/>
  <c r="AZ26" i="5" s="1"/>
  <c r="BR10" i="5" s="1"/>
  <c r="BA10" i="5"/>
  <c r="BA26" i="5" s="1"/>
  <c r="BS10" i="5" s="1"/>
  <c r="BB10" i="5"/>
  <c r="BB26" i="5" s="1"/>
  <c r="BT10" i="5" s="1"/>
  <c r="AO11" i="5"/>
  <c r="AO27" i="5" s="1"/>
  <c r="BG11" i="5" s="1"/>
  <c r="AP11" i="5"/>
  <c r="AP27" i="5" s="1"/>
  <c r="BH11" i="5" s="1"/>
  <c r="AQ11" i="5"/>
  <c r="AQ27" i="5" s="1"/>
  <c r="BI11" i="5" s="1"/>
  <c r="AR11" i="5"/>
  <c r="AR27" i="5" s="1"/>
  <c r="BJ11" i="5" s="1"/>
  <c r="AS11" i="5"/>
  <c r="AS27" i="5" s="1"/>
  <c r="BK11" i="5" s="1"/>
  <c r="AT11" i="5"/>
  <c r="AT27" i="5" s="1"/>
  <c r="BL11" i="5" s="1"/>
  <c r="AU11" i="5"/>
  <c r="AU27" i="5" s="1"/>
  <c r="BM11" i="5" s="1"/>
  <c r="AV11" i="5"/>
  <c r="AV27" i="5" s="1"/>
  <c r="BN11" i="5" s="1"/>
  <c r="AW11" i="5"/>
  <c r="AW27" i="5" s="1"/>
  <c r="BO11" i="5" s="1"/>
  <c r="AX11" i="5"/>
  <c r="AX27" i="5" s="1"/>
  <c r="BP11" i="5" s="1"/>
  <c r="AY11" i="5"/>
  <c r="AY27" i="5" s="1"/>
  <c r="BQ11" i="5" s="1"/>
  <c r="AZ11" i="5"/>
  <c r="AZ27" i="5" s="1"/>
  <c r="BR11" i="5" s="1"/>
  <c r="BA11" i="5"/>
  <c r="BA27" i="5" s="1"/>
  <c r="BS11" i="5" s="1"/>
  <c r="BB11" i="5"/>
  <c r="BB27" i="5" s="1"/>
  <c r="BT11" i="5" s="1"/>
  <c r="AO12" i="5"/>
  <c r="AO28" i="5" s="1"/>
  <c r="BG12" i="5" s="1"/>
  <c r="AP12" i="5"/>
  <c r="AP28" i="5" s="1"/>
  <c r="BH12" i="5" s="1"/>
  <c r="AQ12" i="5"/>
  <c r="AQ28" i="5" s="1"/>
  <c r="BI12" i="5" s="1"/>
  <c r="AR12" i="5"/>
  <c r="AR28" i="5" s="1"/>
  <c r="BJ12" i="5" s="1"/>
  <c r="AS12" i="5"/>
  <c r="AS28" i="5" s="1"/>
  <c r="BK12" i="5" s="1"/>
  <c r="AT12" i="5"/>
  <c r="AT28" i="5" s="1"/>
  <c r="BL12" i="5" s="1"/>
  <c r="AU12" i="5"/>
  <c r="AU28" i="5" s="1"/>
  <c r="BM12" i="5" s="1"/>
  <c r="AV12" i="5"/>
  <c r="AV28" i="5" s="1"/>
  <c r="BN12" i="5" s="1"/>
  <c r="AW12" i="5"/>
  <c r="AW28" i="5" s="1"/>
  <c r="BO12" i="5" s="1"/>
  <c r="AX12" i="5"/>
  <c r="AX28" i="5" s="1"/>
  <c r="BP12" i="5" s="1"/>
  <c r="AY12" i="5"/>
  <c r="AY28" i="5" s="1"/>
  <c r="BQ12" i="5" s="1"/>
  <c r="AZ12" i="5"/>
  <c r="AZ28" i="5" s="1"/>
  <c r="BR12" i="5" s="1"/>
  <c r="BA12" i="5"/>
  <c r="BA28" i="5" s="1"/>
  <c r="BS12" i="5" s="1"/>
  <c r="BB12" i="5"/>
  <c r="BB28" i="5" s="1"/>
  <c r="BT12" i="5" s="1"/>
  <c r="AO13" i="5"/>
  <c r="AO29" i="5" s="1"/>
  <c r="BG13" i="5" s="1"/>
  <c r="AP13" i="5"/>
  <c r="AP29" i="5" s="1"/>
  <c r="BH13" i="5" s="1"/>
  <c r="AQ13" i="5"/>
  <c r="AQ29" i="5" s="1"/>
  <c r="BI13" i="5" s="1"/>
  <c r="AR13" i="5"/>
  <c r="AR29" i="5" s="1"/>
  <c r="BJ13" i="5" s="1"/>
  <c r="AS13" i="5"/>
  <c r="AS29" i="5" s="1"/>
  <c r="BK13" i="5" s="1"/>
  <c r="AT13" i="5"/>
  <c r="AT29" i="5" s="1"/>
  <c r="BL13" i="5" s="1"/>
  <c r="AU13" i="5"/>
  <c r="AU29" i="5" s="1"/>
  <c r="BM13" i="5" s="1"/>
  <c r="AV13" i="5"/>
  <c r="AV29" i="5" s="1"/>
  <c r="BN13" i="5" s="1"/>
  <c r="AW13" i="5"/>
  <c r="AW29" i="5" s="1"/>
  <c r="BO13" i="5" s="1"/>
  <c r="AX13" i="5"/>
  <c r="AX29" i="5" s="1"/>
  <c r="BP13" i="5" s="1"/>
  <c r="AY13" i="5"/>
  <c r="AY29" i="5" s="1"/>
  <c r="BQ13" i="5" s="1"/>
  <c r="AZ13" i="5"/>
  <c r="AZ29" i="5" s="1"/>
  <c r="BR13" i="5" s="1"/>
  <c r="BA13" i="5"/>
  <c r="BA29" i="5" s="1"/>
  <c r="BS13" i="5" s="1"/>
  <c r="BB13" i="5"/>
  <c r="BB29" i="5" s="1"/>
  <c r="BT13" i="5" s="1"/>
  <c r="AO14" i="5"/>
  <c r="AO30" i="5" s="1"/>
  <c r="BG14" i="5" s="1"/>
  <c r="AP14" i="5"/>
  <c r="AP30" i="5" s="1"/>
  <c r="BH14" i="5" s="1"/>
  <c r="AQ14" i="5"/>
  <c r="AQ30" i="5" s="1"/>
  <c r="BI14" i="5" s="1"/>
  <c r="AR14" i="5"/>
  <c r="AR30" i="5" s="1"/>
  <c r="BJ14" i="5" s="1"/>
  <c r="AS14" i="5"/>
  <c r="AS30" i="5" s="1"/>
  <c r="BK14" i="5" s="1"/>
  <c r="AT14" i="5"/>
  <c r="AT30" i="5" s="1"/>
  <c r="BL14" i="5" s="1"/>
  <c r="AU14" i="5"/>
  <c r="AU30" i="5" s="1"/>
  <c r="BM14" i="5" s="1"/>
  <c r="AV14" i="5"/>
  <c r="AV30" i="5" s="1"/>
  <c r="BN14" i="5" s="1"/>
  <c r="AW14" i="5"/>
  <c r="AW30" i="5" s="1"/>
  <c r="BO14" i="5" s="1"/>
  <c r="AX14" i="5"/>
  <c r="AX30" i="5" s="1"/>
  <c r="BP14" i="5" s="1"/>
  <c r="AY14" i="5"/>
  <c r="AY30" i="5" s="1"/>
  <c r="BQ14" i="5" s="1"/>
  <c r="AZ14" i="5"/>
  <c r="AZ30" i="5" s="1"/>
  <c r="BR14" i="5" s="1"/>
  <c r="BA14" i="5"/>
  <c r="BA30" i="5" s="1"/>
  <c r="BS14" i="5" s="1"/>
  <c r="BB14" i="5"/>
  <c r="BB30" i="5" s="1"/>
  <c r="BT14" i="5" s="1"/>
  <c r="AO15" i="5"/>
  <c r="AO31" i="5" s="1"/>
  <c r="BG15" i="5" s="1"/>
  <c r="AP15" i="5"/>
  <c r="AP31" i="5" s="1"/>
  <c r="BH15" i="5" s="1"/>
  <c r="AQ15" i="5"/>
  <c r="AQ31" i="5" s="1"/>
  <c r="BI15" i="5" s="1"/>
  <c r="AR15" i="5"/>
  <c r="AR31" i="5" s="1"/>
  <c r="BJ15" i="5" s="1"/>
  <c r="AS15" i="5"/>
  <c r="AS31" i="5" s="1"/>
  <c r="BK15" i="5" s="1"/>
  <c r="AT15" i="5"/>
  <c r="AT31" i="5" s="1"/>
  <c r="BL15" i="5" s="1"/>
  <c r="AU15" i="5"/>
  <c r="AU31" i="5" s="1"/>
  <c r="BM15" i="5" s="1"/>
  <c r="AV15" i="5"/>
  <c r="AV31" i="5" s="1"/>
  <c r="BN15" i="5" s="1"/>
  <c r="AW15" i="5"/>
  <c r="AW31" i="5" s="1"/>
  <c r="BO15" i="5" s="1"/>
  <c r="AX15" i="5"/>
  <c r="AX31" i="5" s="1"/>
  <c r="BP15" i="5" s="1"/>
  <c r="AY15" i="5"/>
  <c r="AY31" i="5" s="1"/>
  <c r="BQ15" i="5" s="1"/>
  <c r="AZ15" i="5"/>
  <c r="AZ31" i="5" s="1"/>
  <c r="BR15" i="5" s="1"/>
  <c r="BA15" i="5"/>
  <c r="BA31" i="5" s="1"/>
  <c r="BS15" i="5" s="1"/>
  <c r="BB15" i="5"/>
  <c r="BB31" i="5" s="1"/>
  <c r="BT15" i="5" s="1"/>
  <c r="AO16" i="5"/>
  <c r="AO32" i="5" s="1"/>
  <c r="BG16" i="5" s="1"/>
  <c r="AP16" i="5"/>
  <c r="AP32" i="5" s="1"/>
  <c r="BH16" i="5" s="1"/>
  <c r="AQ16" i="5"/>
  <c r="AQ32" i="5" s="1"/>
  <c r="BI16" i="5" s="1"/>
  <c r="AR16" i="5"/>
  <c r="AR32" i="5" s="1"/>
  <c r="BJ16" i="5" s="1"/>
  <c r="AS16" i="5"/>
  <c r="AS32" i="5" s="1"/>
  <c r="BK16" i="5" s="1"/>
  <c r="AT16" i="5"/>
  <c r="AT32" i="5" s="1"/>
  <c r="BL16" i="5" s="1"/>
  <c r="AU16" i="5"/>
  <c r="AU32" i="5" s="1"/>
  <c r="BM16" i="5" s="1"/>
  <c r="AV16" i="5"/>
  <c r="AV32" i="5" s="1"/>
  <c r="BN16" i="5" s="1"/>
  <c r="AW16" i="5"/>
  <c r="AW32" i="5" s="1"/>
  <c r="BO16" i="5" s="1"/>
  <c r="AX16" i="5"/>
  <c r="AX32" i="5" s="1"/>
  <c r="BP16" i="5" s="1"/>
  <c r="AY16" i="5"/>
  <c r="AY32" i="5" s="1"/>
  <c r="BQ16" i="5" s="1"/>
  <c r="AZ16" i="5"/>
  <c r="AZ32" i="5" s="1"/>
  <c r="BR16" i="5" s="1"/>
  <c r="BA16" i="5"/>
  <c r="BA32" i="5" s="1"/>
  <c r="BS16" i="5" s="1"/>
  <c r="BB16" i="5"/>
  <c r="BB32" i="5" s="1"/>
  <c r="BT16" i="5" s="1"/>
  <c r="AO17" i="5"/>
  <c r="AO33" i="5" s="1"/>
  <c r="BG17" i="5" s="1"/>
  <c r="AP17" i="5"/>
  <c r="AP33" i="5" s="1"/>
  <c r="BH17" i="5" s="1"/>
  <c r="AQ17" i="5"/>
  <c r="AQ33" i="5" s="1"/>
  <c r="BI17" i="5" s="1"/>
  <c r="AR17" i="5"/>
  <c r="AR33" i="5" s="1"/>
  <c r="BJ17" i="5" s="1"/>
  <c r="AS17" i="5"/>
  <c r="AS33" i="5" s="1"/>
  <c r="BK17" i="5" s="1"/>
  <c r="AT17" i="5"/>
  <c r="AT33" i="5" s="1"/>
  <c r="BL17" i="5" s="1"/>
  <c r="AU17" i="5"/>
  <c r="AU33" i="5" s="1"/>
  <c r="BM17" i="5" s="1"/>
  <c r="AV17" i="5"/>
  <c r="AV33" i="5" s="1"/>
  <c r="BN17" i="5" s="1"/>
  <c r="AW17" i="5"/>
  <c r="AW33" i="5" s="1"/>
  <c r="BO17" i="5" s="1"/>
  <c r="AX17" i="5"/>
  <c r="AX33" i="5" s="1"/>
  <c r="BP17" i="5" s="1"/>
  <c r="AY17" i="5"/>
  <c r="AY33" i="5" s="1"/>
  <c r="BQ17" i="5" s="1"/>
  <c r="AZ17" i="5"/>
  <c r="AZ33" i="5" s="1"/>
  <c r="BR17" i="5" s="1"/>
  <c r="BA33" i="5"/>
  <c r="BB33" i="5"/>
  <c r="AO18" i="5"/>
  <c r="AO34" i="5" s="1"/>
  <c r="BG18" i="5" s="1"/>
  <c r="AP18" i="5"/>
  <c r="AP34" i="5" s="1"/>
  <c r="BH18" i="5" s="1"/>
  <c r="AQ18" i="5"/>
  <c r="AQ34" i="5" s="1"/>
  <c r="BI18" i="5" s="1"/>
  <c r="AR18" i="5"/>
  <c r="AR34" i="5" s="1"/>
  <c r="BJ18" i="5" s="1"/>
  <c r="AS18" i="5"/>
  <c r="AS34" i="5" s="1"/>
  <c r="BK18" i="5" s="1"/>
  <c r="AT18" i="5"/>
  <c r="AT34" i="5" s="1"/>
  <c r="BL18" i="5" s="1"/>
  <c r="AU18" i="5"/>
  <c r="AU34" i="5" s="1"/>
  <c r="BM18" i="5" s="1"/>
  <c r="AV18" i="5"/>
  <c r="AV34" i="5" s="1"/>
  <c r="BN18" i="5" s="1"/>
  <c r="AW18" i="5"/>
  <c r="AW34" i="5" s="1"/>
  <c r="BO18" i="5" s="1"/>
  <c r="AX18" i="5"/>
  <c r="AX34" i="5" s="1"/>
  <c r="BP18" i="5" s="1"/>
  <c r="AY18" i="5"/>
  <c r="AY34" i="5" s="1"/>
  <c r="BQ18" i="5" s="1"/>
  <c r="AZ18" i="5"/>
  <c r="AZ34" i="5" s="1"/>
  <c r="BR18" i="5" s="1"/>
  <c r="BA34" i="5"/>
  <c r="BB34" i="5"/>
  <c r="BB5" i="5"/>
  <c r="BB21" i="5" s="1"/>
  <c r="BT5" i="5" s="1"/>
  <c r="AW5" i="5"/>
  <c r="AW21" i="5" s="1"/>
  <c r="BO5" i="5" s="1"/>
  <c r="AX5" i="5"/>
  <c r="AX21" i="5" s="1"/>
  <c r="BP5" i="5" s="1"/>
  <c r="AY5" i="5"/>
  <c r="AY21" i="5" s="1"/>
  <c r="BQ5" i="5" s="1"/>
  <c r="AZ5" i="5"/>
  <c r="AZ21" i="5" s="1"/>
  <c r="BR5" i="5" s="1"/>
  <c r="BA5" i="5"/>
  <c r="BA21" i="5" s="1"/>
  <c r="BS5" i="5" s="1"/>
  <c r="AP5" i="5"/>
  <c r="AP21" i="5" s="1"/>
  <c r="BH5" i="5" s="1"/>
  <c r="AQ5" i="5"/>
  <c r="AQ21" i="5" s="1"/>
  <c r="BI5" i="5" s="1"/>
  <c r="AR5" i="5"/>
  <c r="AR21" i="5" s="1"/>
  <c r="BJ5" i="5" s="1"/>
  <c r="AS5" i="5"/>
  <c r="AS21" i="5" s="1"/>
  <c r="BK5" i="5" s="1"/>
  <c r="AT5" i="5"/>
  <c r="AT21" i="5" s="1"/>
  <c r="BL5" i="5" s="1"/>
  <c r="AU5" i="5"/>
  <c r="AU21" i="5" s="1"/>
  <c r="BM5" i="5" s="1"/>
  <c r="AV5" i="5"/>
  <c r="AV21" i="5" s="1"/>
  <c r="BN5" i="5" s="1"/>
  <c r="AO5" i="5"/>
  <c r="AO21" i="5" s="1"/>
  <c r="AA56" i="2"/>
  <c r="Z56" i="2"/>
  <c r="P61" i="2"/>
  <c r="Q60" i="2"/>
  <c r="AB56" i="2"/>
  <c r="AC56" i="2"/>
  <c r="AD56" i="2"/>
  <c r="AE56" i="2"/>
  <c r="AF56" i="2"/>
  <c r="AG56" i="2"/>
  <c r="AH56" i="2"/>
  <c r="AI56" i="2"/>
  <c r="AJ56" i="2"/>
  <c r="AK56" i="2"/>
  <c r="AL56" i="2"/>
  <c r="W47" i="2"/>
  <c r="AM55" i="2" s="1"/>
  <c r="Y33" i="2"/>
  <c r="AA33" i="2" s="1"/>
  <c r="Q33" i="2" s="1"/>
  <c r="Q85" i="2" s="1"/>
  <c r="AM28" i="2"/>
  <c r="AN28" i="2"/>
  <c r="AO28" i="2"/>
  <c r="AP28" i="2"/>
  <c r="AQ28" i="2"/>
  <c r="AR28" i="2"/>
  <c r="AS28" i="2"/>
  <c r="Y29" i="2"/>
  <c r="Z28" i="2"/>
  <c r="Z29" i="2" s="1"/>
  <c r="AA28" i="2"/>
  <c r="AA29" i="2" s="1"/>
  <c r="AB28" i="2"/>
  <c r="AB29" i="2" s="1"/>
  <c r="AC28" i="2"/>
  <c r="AC29" i="2" s="1"/>
  <c r="AD28" i="2"/>
  <c r="AD29" i="2" s="1"/>
  <c r="AE28" i="2"/>
  <c r="AE29" i="2" s="1"/>
  <c r="AF28" i="2"/>
  <c r="AF29" i="2" s="1"/>
  <c r="AG28" i="2"/>
  <c r="AG29" i="2" s="1"/>
  <c r="AH28" i="2"/>
  <c r="AH29" i="2" s="1"/>
  <c r="AI28" i="2"/>
  <c r="AI29" i="2" s="1"/>
  <c r="AJ28" i="2"/>
  <c r="AJ29" i="2" s="1"/>
  <c r="X43" i="2" s="1"/>
  <c r="AK28" i="2"/>
  <c r="X28" i="2"/>
  <c r="Y12" i="2"/>
  <c r="AB98" i="1"/>
  <c r="AJ98" i="1" s="1"/>
  <c r="N51" i="1" s="1"/>
  <c r="AA98" i="1"/>
  <c r="CK103" i="1"/>
  <c r="CJ101" i="1"/>
  <c r="CI99" i="1"/>
  <c r="CH97" i="1"/>
  <c r="CG95" i="1"/>
  <c r="CF93" i="1"/>
  <c r="CE91" i="1"/>
  <c r="CD89" i="1"/>
  <c r="CC87" i="1"/>
  <c r="CB85" i="1"/>
  <c r="CA83" i="1"/>
  <c r="BZ81" i="1"/>
  <c r="BY79" i="1"/>
  <c r="BW75" i="1"/>
  <c r="BV73" i="1"/>
  <c r="BU71" i="1"/>
  <c r="AO35" i="1"/>
  <c r="AO36" i="1" s="1"/>
  <c r="AE59" i="1"/>
  <c r="AE60" i="1" s="1"/>
  <c r="AF59" i="1"/>
  <c r="AF60" i="1" s="1"/>
  <c r="AG59" i="1"/>
  <c r="AG60" i="1" s="1"/>
  <c r="AH59" i="1"/>
  <c r="AH60" i="1" s="1"/>
  <c r="AI59" i="1"/>
  <c r="AI60" i="1" s="1"/>
  <c r="AJ59" i="1"/>
  <c r="AJ60" i="1" s="1"/>
  <c r="AK59" i="1"/>
  <c r="AK60" i="1" s="1"/>
  <c r="AL59" i="1"/>
  <c r="AL60" i="1" s="1"/>
  <c r="AM59" i="1"/>
  <c r="AM60" i="1" s="1"/>
  <c r="AN59" i="1"/>
  <c r="AN60" i="1" s="1"/>
  <c r="AO59" i="1"/>
  <c r="AO60" i="1" s="1"/>
  <c r="AP59" i="1"/>
  <c r="AP60" i="1" s="1"/>
  <c r="AQ59" i="1"/>
  <c r="AQ60" i="1" s="1"/>
  <c r="AR59" i="1"/>
  <c r="AR60" i="1" s="1"/>
  <c r="AS59" i="1"/>
  <c r="AS60" i="1" s="1"/>
  <c r="AT59" i="1"/>
  <c r="AT60" i="1" s="1"/>
  <c r="AU59" i="1"/>
  <c r="AU60" i="1" s="1"/>
  <c r="AV59" i="1"/>
  <c r="AV60" i="1" s="1"/>
  <c r="AD59" i="1"/>
  <c r="AD60" i="1" s="1"/>
  <c r="AX35" i="1"/>
  <c r="AX36" i="1" s="1"/>
  <c r="AY35" i="1"/>
  <c r="AY36" i="1" s="1"/>
  <c r="AW36" i="1"/>
  <c r="AV36" i="1"/>
  <c r="AG32" i="1"/>
  <c r="AW31" i="1"/>
  <c r="AW32" i="1"/>
  <c r="AE35" i="1"/>
  <c r="AE36" i="1" s="1"/>
  <c r="AF35" i="1"/>
  <c r="AF36" i="1" s="1"/>
  <c r="AG35" i="1"/>
  <c r="AG36" i="1" s="1"/>
  <c r="AH35" i="1"/>
  <c r="AI35" i="1"/>
  <c r="AI36" i="1" s="1"/>
  <c r="AJ35" i="1"/>
  <c r="AK35" i="1"/>
  <c r="AK36" i="1" s="1"/>
  <c r="AL35" i="1"/>
  <c r="AL36" i="1" s="1"/>
  <c r="AM35" i="1"/>
  <c r="AN35" i="1"/>
  <c r="AN36" i="1" s="1"/>
  <c r="AP35" i="1"/>
  <c r="AP36" i="1" s="1"/>
  <c r="AQ35" i="1"/>
  <c r="AQ36" i="1" s="1"/>
  <c r="AR35" i="1"/>
  <c r="AR36" i="1" s="1"/>
  <c r="AS35" i="1"/>
  <c r="AS36" i="1" s="1"/>
  <c r="AT35" i="1"/>
  <c r="AT36" i="1" s="1"/>
  <c r="AU35" i="1"/>
  <c r="AU36" i="1" s="1"/>
  <c r="AD35" i="1"/>
  <c r="AD36" i="1" s="1"/>
  <c r="Z33" i="1" l="1"/>
  <c r="Z35" i="1" s="1"/>
  <c r="AM53" i="2"/>
  <c r="AM54" i="2" s="1"/>
  <c r="X29" i="2"/>
  <c r="Z30" i="2" s="1"/>
  <c r="X34" i="2" s="1"/>
  <c r="Y22" i="2"/>
  <c r="BG23" i="5"/>
  <c r="BO23" i="5"/>
  <c r="BO64" i="5" s="1"/>
  <c r="BQ23" i="5"/>
  <c r="BQ64" i="5" s="1"/>
  <c r="BQ36" i="5"/>
  <c r="BQ103" i="5" s="1"/>
  <c r="BR35" i="5"/>
  <c r="BR100" i="5" s="1"/>
  <c r="BT34" i="5"/>
  <c r="BT97" i="5" s="1"/>
  <c r="BH34" i="5"/>
  <c r="BH97" i="5" s="1"/>
  <c r="BJ33" i="5"/>
  <c r="BJ94" i="5" s="1"/>
  <c r="BL32" i="5"/>
  <c r="BL91" i="5" s="1"/>
  <c r="BN31" i="5"/>
  <c r="BN88" i="5" s="1"/>
  <c r="BP30" i="5"/>
  <c r="BP85" i="5" s="1"/>
  <c r="BR29" i="5"/>
  <c r="BR82" i="5" s="1"/>
  <c r="BT28" i="5"/>
  <c r="BT79" i="5" s="1"/>
  <c r="BH28" i="5"/>
  <c r="BH79" i="5" s="1"/>
  <c r="BJ27" i="5"/>
  <c r="BJ76" i="5" s="1"/>
  <c r="BL26" i="5"/>
  <c r="BL73" i="5" s="1"/>
  <c r="BN25" i="5"/>
  <c r="BN70" i="5" s="1"/>
  <c r="BP24" i="5"/>
  <c r="BP67" i="5" s="1"/>
  <c r="BT23" i="5"/>
  <c r="BT64" i="5" s="1"/>
  <c r="BH23" i="5"/>
  <c r="BH64" i="5" s="1"/>
  <c r="BH36" i="5"/>
  <c r="BH103" i="5" s="1"/>
  <c r="BI35" i="5"/>
  <c r="BK34" i="5"/>
  <c r="BK97" i="5" s="1"/>
  <c r="BM33" i="5"/>
  <c r="BM94" i="5" s="1"/>
  <c r="BO32" i="5"/>
  <c r="BO91" i="5" s="1"/>
  <c r="BQ31" i="5"/>
  <c r="BQ88" i="5" s="1"/>
  <c r="BS30" i="5"/>
  <c r="BS85" i="5" s="1"/>
  <c r="BG30" i="5"/>
  <c r="BG85" i="5" s="1"/>
  <c r="BI29" i="5"/>
  <c r="BI82" i="5" s="1"/>
  <c r="BK28" i="5"/>
  <c r="BK79" i="5" s="1"/>
  <c r="BM27" i="5"/>
  <c r="BM76" i="5" s="1"/>
  <c r="BO26" i="5"/>
  <c r="BO73" i="5" s="1"/>
  <c r="BQ25" i="5"/>
  <c r="BQ70" i="5" s="1"/>
  <c r="BS24" i="5"/>
  <c r="BS67" i="5" s="1"/>
  <c r="BG24" i="5"/>
  <c r="BS23" i="5"/>
  <c r="BS64" i="5" s="1"/>
  <c r="BG36" i="5"/>
  <c r="BH35" i="5"/>
  <c r="BH100" i="5" s="1"/>
  <c r="BJ34" i="5"/>
  <c r="BJ97" i="5" s="1"/>
  <c r="BL33" i="5"/>
  <c r="BL94" i="5" s="1"/>
  <c r="BN32" i="5"/>
  <c r="BN91" i="5" s="1"/>
  <c r="BP31" i="5"/>
  <c r="BP88" i="5" s="1"/>
  <c r="BR30" i="5"/>
  <c r="BR85" i="5" s="1"/>
  <c r="BT29" i="5"/>
  <c r="BT82" i="5" s="1"/>
  <c r="BH29" i="5"/>
  <c r="BH82" i="5" s="1"/>
  <c r="BJ28" i="5"/>
  <c r="BJ79" i="5" s="1"/>
  <c r="BL27" i="5"/>
  <c r="BL76" i="5" s="1"/>
  <c r="BN26" i="5"/>
  <c r="BN73" i="5" s="1"/>
  <c r="BP25" i="5"/>
  <c r="BP70" i="5" s="1"/>
  <c r="BR24" i="5"/>
  <c r="BR67" i="5" s="1"/>
  <c r="BR23" i="5"/>
  <c r="BR64" i="5" s="1"/>
  <c r="BR36" i="5"/>
  <c r="BR103" i="5" s="1"/>
  <c r="BG35" i="5"/>
  <c r="BG100" i="5" s="1"/>
  <c r="BI34" i="5"/>
  <c r="BI97" i="5" s="1"/>
  <c r="BK33" i="5"/>
  <c r="BK94" i="5" s="1"/>
  <c r="BM32" i="5"/>
  <c r="BM91" i="5" s="1"/>
  <c r="BO31" i="5"/>
  <c r="BO88" i="5" s="1"/>
  <c r="BQ30" i="5"/>
  <c r="BQ85" i="5" s="1"/>
  <c r="BS29" i="5"/>
  <c r="BS82" i="5" s="1"/>
  <c r="BG29" i="5"/>
  <c r="BI28" i="5"/>
  <c r="BI79" i="5" s="1"/>
  <c r="BK27" i="5"/>
  <c r="BK76" i="5" s="1"/>
  <c r="BM26" i="5"/>
  <c r="BM73" i="5" s="1"/>
  <c r="BO25" i="5"/>
  <c r="BO70" i="5" s="1"/>
  <c r="BQ24" i="5"/>
  <c r="BQ67" i="5" s="1"/>
  <c r="BP23" i="5"/>
  <c r="BP64" i="5" s="1"/>
  <c r="BP36" i="5"/>
  <c r="BP103" i="5" s="1"/>
  <c r="BQ35" i="5"/>
  <c r="BQ100" i="5" s="1"/>
  <c r="BS34" i="5"/>
  <c r="BS97" i="5" s="1"/>
  <c r="BG34" i="5"/>
  <c r="BI33" i="5"/>
  <c r="BI94" i="5" s="1"/>
  <c r="BK32" i="5"/>
  <c r="BK91" i="5" s="1"/>
  <c r="BM31" i="5"/>
  <c r="BM88" i="5" s="1"/>
  <c r="BO30" i="5"/>
  <c r="BO85" i="5" s="1"/>
  <c r="BQ29" i="5"/>
  <c r="BQ82" i="5" s="1"/>
  <c r="BS28" i="5"/>
  <c r="BS79" i="5" s="1"/>
  <c r="BG28" i="5"/>
  <c r="BI27" i="5"/>
  <c r="BI76" i="5" s="1"/>
  <c r="BK26" i="5"/>
  <c r="BK73" i="5" s="1"/>
  <c r="BM25" i="5"/>
  <c r="BM70" i="5" s="1"/>
  <c r="BO24" i="5"/>
  <c r="BO67" i="5" s="1"/>
  <c r="BO36" i="5"/>
  <c r="BO103" i="5" s="1"/>
  <c r="BP35" i="5"/>
  <c r="BP100" i="5" s="1"/>
  <c r="BR34" i="5"/>
  <c r="BR97" i="5" s="1"/>
  <c r="BT33" i="5"/>
  <c r="BT94" i="5" s="1"/>
  <c r="BH33" i="5"/>
  <c r="BH94" i="5" s="1"/>
  <c r="BJ32" i="5"/>
  <c r="BJ91" i="5" s="1"/>
  <c r="BL31" i="5"/>
  <c r="BL88" i="5" s="1"/>
  <c r="BN30" i="5"/>
  <c r="BN85" i="5" s="1"/>
  <c r="BP29" i="5"/>
  <c r="BP82" i="5" s="1"/>
  <c r="BR28" i="5"/>
  <c r="BR79" i="5" s="1"/>
  <c r="BT27" i="5"/>
  <c r="BT76" i="5" s="1"/>
  <c r="BH27" i="5"/>
  <c r="BH76" i="5" s="1"/>
  <c r="BJ26" i="5"/>
  <c r="BJ73" i="5" s="1"/>
  <c r="BL25" i="5"/>
  <c r="BL70" i="5" s="1"/>
  <c r="BN24" i="5"/>
  <c r="BN67" i="5" s="1"/>
  <c r="BN23" i="5"/>
  <c r="BN64" i="5" s="1"/>
  <c r="BN36" i="5"/>
  <c r="BN103" i="5" s="1"/>
  <c r="BO35" i="5"/>
  <c r="BO100" i="5" s="1"/>
  <c r="BQ34" i="5"/>
  <c r="BQ97" i="5" s="1"/>
  <c r="BS33" i="5"/>
  <c r="BS94" i="5" s="1"/>
  <c r="BG33" i="5"/>
  <c r="BI32" i="5"/>
  <c r="BI91" i="5" s="1"/>
  <c r="BK31" i="5"/>
  <c r="BK88" i="5" s="1"/>
  <c r="BM30" i="5"/>
  <c r="BM85" i="5" s="1"/>
  <c r="BO29" i="5"/>
  <c r="BO82" i="5" s="1"/>
  <c r="BQ28" i="5"/>
  <c r="BQ79" i="5" s="1"/>
  <c r="BS27" i="5"/>
  <c r="BS76" i="5" s="1"/>
  <c r="BG27" i="5"/>
  <c r="BI26" i="5"/>
  <c r="BI73" i="5" s="1"/>
  <c r="BK25" i="5"/>
  <c r="BK70" i="5" s="1"/>
  <c r="BM24" i="5"/>
  <c r="BM67" i="5" s="1"/>
  <c r="BM23" i="5"/>
  <c r="BM64" i="5" s="1"/>
  <c r="BM36" i="5"/>
  <c r="BM103" i="5" s="1"/>
  <c r="BN35" i="5"/>
  <c r="BN100" i="5" s="1"/>
  <c r="BP34" i="5"/>
  <c r="BP97" i="5" s="1"/>
  <c r="BR33" i="5"/>
  <c r="BR94" i="5" s="1"/>
  <c r="BT32" i="5"/>
  <c r="BT91" i="5" s="1"/>
  <c r="BH32" i="5"/>
  <c r="BH91" i="5" s="1"/>
  <c r="BJ31" i="5"/>
  <c r="BJ88" i="5" s="1"/>
  <c r="BL30" i="5"/>
  <c r="BL85" i="5" s="1"/>
  <c r="BN29" i="5"/>
  <c r="BN82" i="5" s="1"/>
  <c r="BP28" i="5"/>
  <c r="BP79" i="5" s="1"/>
  <c r="BR27" i="5"/>
  <c r="BR76" i="5" s="1"/>
  <c r="BT26" i="5"/>
  <c r="BT73" i="5" s="1"/>
  <c r="BH26" i="5"/>
  <c r="BH73" i="5" s="1"/>
  <c r="BJ25" i="5"/>
  <c r="BJ70" i="5" s="1"/>
  <c r="BL24" i="5"/>
  <c r="BL67" i="5" s="1"/>
  <c r="BL23" i="5"/>
  <c r="BL64" i="5" s="1"/>
  <c r="BL36" i="5"/>
  <c r="BL103" i="5" s="1"/>
  <c r="BM35" i="5"/>
  <c r="BM100" i="5" s="1"/>
  <c r="BO34" i="5"/>
  <c r="BO97" i="5" s="1"/>
  <c r="BQ33" i="5"/>
  <c r="BQ94" i="5" s="1"/>
  <c r="BS32" i="5"/>
  <c r="BS91" i="5" s="1"/>
  <c r="BG32" i="5"/>
  <c r="BI31" i="5"/>
  <c r="BI88" i="5" s="1"/>
  <c r="BK30" i="5"/>
  <c r="BK85" i="5" s="1"/>
  <c r="BM29" i="5"/>
  <c r="BM82" i="5" s="1"/>
  <c r="BO28" i="5"/>
  <c r="BO79" i="5" s="1"/>
  <c r="BQ27" i="5"/>
  <c r="BQ76" i="5" s="1"/>
  <c r="BS26" i="5"/>
  <c r="BS73" i="5" s="1"/>
  <c r="BG26" i="5"/>
  <c r="BI25" i="5"/>
  <c r="BI70" i="5" s="1"/>
  <c r="BK24" i="5"/>
  <c r="BK67" i="5" s="1"/>
  <c r="BK23" i="5"/>
  <c r="BK64" i="5" s="1"/>
  <c r="BK36" i="5"/>
  <c r="BK103" i="5" s="1"/>
  <c r="BL35" i="5"/>
  <c r="BL100" i="5" s="1"/>
  <c r="BN34" i="5"/>
  <c r="BN97" i="5" s="1"/>
  <c r="BP33" i="5"/>
  <c r="BP94" i="5" s="1"/>
  <c r="BR32" i="5"/>
  <c r="BR91" i="5" s="1"/>
  <c r="BT31" i="5"/>
  <c r="BT88" i="5" s="1"/>
  <c r="BH31" i="5"/>
  <c r="BH88" i="5" s="1"/>
  <c r="BJ30" i="5"/>
  <c r="BJ85" i="5" s="1"/>
  <c r="BL29" i="5"/>
  <c r="BL82" i="5" s="1"/>
  <c r="BN28" i="5"/>
  <c r="BN79" i="5" s="1"/>
  <c r="BP27" i="5"/>
  <c r="BP76" i="5" s="1"/>
  <c r="BR26" i="5"/>
  <c r="BR73" i="5" s="1"/>
  <c r="BT25" i="5"/>
  <c r="BT70" i="5" s="1"/>
  <c r="BH25" i="5"/>
  <c r="BH70" i="5" s="1"/>
  <c r="BJ24" i="5"/>
  <c r="BJ67" i="5" s="1"/>
  <c r="BJ23" i="5"/>
  <c r="BJ64" i="5" s="1"/>
  <c r="BJ36" i="5"/>
  <c r="BJ103" i="5" s="1"/>
  <c r="BK35" i="5"/>
  <c r="BK100" i="5" s="1"/>
  <c r="BM34" i="5"/>
  <c r="BM97" i="5" s="1"/>
  <c r="BO33" i="5"/>
  <c r="BO94" i="5" s="1"/>
  <c r="BQ32" i="5"/>
  <c r="BQ91" i="5" s="1"/>
  <c r="BS31" i="5"/>
  <c r="BS88" i="5" s="1"/>
  <c r="BG31" i="5"/>
  <c r="BI30" i="5"/>
  <c r="BI85" i="5" s="1"/>
  <c r="BK29" i="5"/>
  <c r="BK82" i="5" s="1"/>
  <c r="BM28" i="5"/>
  <c r="BM79" i="5" s="1"/>
  <c r="BO27" i="5"/>
  <c r="BO76" i="5" s="1"/>
  <c r="BQ26" i="5"/>
  <c r="BQ73" i="5" s="1"/>
  <c r="BS25" i="5"/>
  <c r="BS70" i="5" s="1"/>
  <c r="BG25" i="5"/>
  <c r="BI24" i="5"/>
  <c r="BI67" i="5" s="1"/>
  <c r="BI23" i="5"/>
  <c r="BI64" i="5" s="1"/>
  <c r="BI36" i="5"/>
  <c r="BI103" i="5" s="1"/>
  <c r="BJ35" i="5"/>
  <c r="BJ100" i="5" s="1"/>
  <c r="BL34" i="5"/>
  <c r="BL97" i="5" s="1"/>
  <c r="BN33" i="5"/>
  <c r="BN94" i="5" s="1"/>
  <c r="BP32" i="5"/>
  <c r="BP91" i="5" s="1"/>
  <c r="BR31" i="5"/>
  <c r="BR88" i="5" s="1"/>
  <c r="BT30" i="5"/>
  <c r="BT85" i="5" s="1"/>
  <c r="BH30" i="5"/>
  <c r="BH85" i="5" s="1"/>
  <c r="BJ29" i="5"/>
  <c r="BJ82" i="5" s="1"/>
  <c r="BL28" i="5"/>
  <c r="BL79" i="5" s="1"/>
  <c r="BN27" i="5"/>
  <c r="BN76" i="5" s="1"/>
  <c r="BP26" i="5"/>
  <c r="BP73" i="5" s="1"/>
  <c r="BR25" i="5"/>
  <c r="BR70" i="5" s="1"/>
  <c r="BT24" i="5"/>
  <c r="BT67" i="5" s="1"/>
  <c r="BH24" i="5"/>
  <c r="BH67" i="5" s="1"/>
  <c r="BU75" i="5"/>
  <c r="BI75" i="5"/>
  <c r="BG75" i="5"/>
  <c r="BS75" i="5"/>
  <c r="N100" i="1"/>
  <c r="N75" i="1"/>
  <c r="AI98" i="1"/>
  <c r="M51" i="1" s="1"/>
  <c r="AH98" i="1"/>
  <c r="O50" i="1" s="1"/>
  <c r="AG98" i="1"/>
  <c r="N50" i="1" s="1"/>
  <c r="AF98" i="1"/>
  <c r="M50" i="1" s="1"/>
  <c r="AE98" i="1"/>
  <c r="N49" i="1" s="1"/>
  <c r="AD98" i="1"/>
  <c r="M49" i="1" s="1"/>
  <c r="AK98" i="1"/>
  <c r="O51" i="1" s="1"/>
  <c r="AF30" i="2"/>
  <c r="AC30" i="2"/>
  <c r="AI30" i="2"/>
  <c r="X40" i="2" s="1"/>
  <c r="AB33" i="2"/>
  <c r="P34" i="2" s="1"/>
  <c r="AC33" i="2"/>
  <c r="Q34" i="2" s="1"/>
  <c r="AD33" i="2"/>
  <c r="D32" i="2" s="1"/>
  <c r="AE33" i="2"/>
  <c r="P35" i="2" s="1"/>
  <c r="AF33" i="2"/>
  <c r="Q35" i="2" s="1"/>
  <c r="AG33" i="2"/>
  <c r="D33" i="2" s="1"/>
  <c r="Z33" i="2"/>
  <c r="P33" i="2" s="1"/>
  <c r="P85" i="2" s="1"/>
  <c r="BX77" i="1"/>
  <c r="AW37" i="1"/>
  <c r="AO37" i="1"/>
  <c r="AK37" i="1"/>
  <c r="AI37" i="1"/>
  <c r="AQ37" i="1"/>
  <c r="AE37" i="1"/>
  <c r="AP37" i="1"/>
  <c r="AD37" i="1"/>
  <c r="AY37" i="1"/>
  <c r="AN37" i="1"/>
  <c r="AX37" i="1"/>
  <c r="AL37" i="1"/>
  <c r="AT37" i="1"/>
  <c r="AG37" i="1"/>
  <c r="AV37" i="1"/>
  <c r="AU37" i="1"/>
  <c r="AS37" i="1"/>
  <c r="AR37" i="1"/>
  <c r="AF37" i="1"/>
  <c r="AJ36" i="1"/>
  <c r="AJ37" i="1" s="1"/>
  <c r="AM36" i="1"/>
  <c r="AM37" i="1" s="1"/>
  <c r="AH36" i="1"/>
  <c r="AH37" i="1" s="1"/>
  <c r="AO56" i="2" l="1"/>
  <c r="AN56" i="2"/>
  <c r="AM56" i="2"/>
  <c r="AM57" i="2" s="1"/>
  <c r="AW56" i="2"/>
  <c r="AX56" i="2"/>
  <c r="AT56" i="2"/>
  <c r="AP56" i="2"/>
  <c r="AR56" i="2"/>
  <c r="AS56" i="2"/>
  <c r="AY56" i="2"/>
  <c r="AY57" i="2" s="1"/>
  <c r="AU56" i="2"/>
  <c r="AQ56" i="2"/>
  <c r="AV56" i="2"/>
  <c r="Q53" i="2"/>
  <c r="Q86" i="2"/>
  <c r="D52" i="2"/>
  <c r="D85" i="2"/>
  <c r="P53" i="2"/>
  <c r="P86" i="2"/>
  <c r="Q54" i="2"/>
  <c r="Q87" i="2"/>
  <c r="P54" i="2"/>
  <c r="P87" i="2"/>
  <c r="D51" i="2"/>
  <c r="D84" i="2"/>
  <c r="BG70" i="5"/>
  <c r="BB70" i="5" s="1"/>
  <c r="BG94" i="5"/>
  <c r="BB94" i="5"/>
  <c r="BG79" i="5"/>
  <c r="BB79" i="5" s="1"/>
  <c r="BG67" i="5"/>
  <c r="BB67" i="5" s="1"/>
  <c r="BG97" i="5"/>
  <c r="BB97" i="5" s="1"/>
  <c r="BG91" i="5"/>
  <c r="BB91" i="5" s="1"/>
  <c r="BI100" i="5"/>
  <c r="BB100" i="5" s="1"/>
  <c r="BG73" i="5"/>
  <c r="BB73" i="5" s="1"/>
  <c r="BG76" i="5"/>
  <c r="BB76" i="5" s="1"/>
  <c r="BG103" i="5"/>
  <c r="BB103" i="5" s="1"/>
  <c r="BG88" i="5"/>
  <c r="BB88" i="5" s="1"/>
  <c r="BG82" i="5"/>
  <c r="BB82" i="5" s="1"/>
  <c r="BG64" i="5"/>
  <c r="BB64" i="5"/>
  <c r="BB85" i="5"/>
  <c r="P52" i="2"/>
  <c r="Q52" i="2"/>
  <c r="M73" i="1"/>
  <c r="M98" i="1"/>
  <c r="N73" i="1"/>
  <c r="N98" i="1"/>
  <c r="O100" i="1"/>
  <c r="O75" i="1"/>
  <c r="M74" i="1"/>
  <c r="M99" i="1"/>
  <c r="N74" i="1"/>
  <c r="N99" i="1"/>
  <c r="M100" i="1"/>
  <c r="M75" i="1"/>
  <c r="O74" i="1"/>
  <c r="O99" i="1"/>
  <c r="X35" i="2"/>
  <c r="Y35" i="2" s="1"/>
  <c r="Y34" i="2"/>
  <c r="X47" i="2"/>
  <c r="AN55" i="2" s="1"/>
  <c r="X41" i="2"/>
  <c r="X37" i="2"/>
  <c r="X36" i="2"/>
  <c r="AH47" i="2"/>
  <c r="AX55" i="2" s="1"/>
  <c r="Y44" i="2"/>
  <c r="X39" i="2"/>
  <c r="X38" i="2"/>
  <c r="AU38" i="1"/>
  <c r="AU39" i="1" s="1"/>
  <c r="AD38" i="1"/>
  <c r="AE38" i="1" s="1"/>
  <c r="AN57" i="2" l="1"/>
  <c r="AN53" i="2" s="1"/>
  <c r="AN54" i="2" s="1"/>
  <c r="AP58" i="2" s="1"/>
  <c r="AX57" i="2"/>
  <c r="Y47" i="2"/>
  <c r="AO55" i="2" s="1"/>
  <c r="AO57" i="2" s="1"/>
  <c r="AD44" i="2"/>
  <c r="L32" i="2" s="1"/>
  <c r="AB44" i="2"/>
  <c r="J32" i="2" s="1"/>
  <c r="AE44" i="2"/>
  <c r="J33" i="2" s="1"/>
  <c r="AC44" i="2"/>
  <c r="K32" i="2" s="1"/>
  <c r="AF44" i="2"/>
  <c r="K33" i="2" s="1"/>
  <c r="AG44" i="2"/>
  <c r="L33" i="2" s="1"/>
  <c r="Z44" i="2"/>
  <c r="J31" i="2" s="1"/>
  <c r="AA44" i="2"/>
  <c r="K31" i="2" s="1"/>
  <c r="AD47" i="2"/>
  <c r="AT55" i="2" s="1"/>
  <c r="AT57" i="2" s="1"/>
  <c r="Y40" i="2"/>
  <c r="Z34" i="2"/>
  <c r="D29" i="2" s="1"/>
  <c r="AA34" i="2"/>
  <c r="E29" i="2" s="1"/>
  <c r="AB34" i="2"/>
  <c r="D30" i="2" s="1"/>
  <c r="AC34" i="2"/>
  <c r="E30" i="2" s="1"/>
  <c r="AD34" i="2"/>
  <c r="F30" i="2" s="1"/>
  <c r="AE34" i="2"/>
  <c r="D31" i="2" s="1"/>
  <c r="AF34" i="2"/>
  <c r="E31" i="2" s="1"/>
  <c r="AG34" i="2"/>
  <c r="F31" i="2" s="1"/>
  <c r="Y36" i="2"/>
  <c r="Z47" i="2"/>
  <c r="AP55" i="2" s="1"/>
  <c r="AP57" i="2" s="1"/>
  <c r="AD35" i="2"/>
  <c r="J42" i="2" s="1"/>
  <c r="AE35" i="2"/>
  <c r="F29" i="2" s="1"/>
  <c r="AF35" i="2"/>
  <c r="G29" i="2" s="1"/>
  <c r="AG35" i="2"/>
  <c r="H29" i="2" s="1"/>
  <c r="AC35" i="2"/>
  <c r="I42" i="2" s="1"/>
  <c r="Z35" i="2"/>
  <c r="H41" i="2" s="1"/>
  <c r="AB35" i="2"/>
  <c r="H42" i="2" s="1"/>
  <c r="AA35" i="2"/>
  <c r="I41" i="2" s="1"/>
  <c r="Y37" i="2"/>
  <c r="AA47" i="2"/>
  <c r="AQ55" i="2" s="1"/>
  <c r="AQ57" i="2" s="1"/>
  <c r="Y38" i="2"/>
  <c r="AB47" i="2"/>
  <c r="AR55" i="2" s="1"/>
  <c r="AR57" i="2" s="1"/>
  <c r="AF47" i="2"/>
  <c r="AV55" i="2" s="1"/>
  <c r="AV57" i="2" s="1"/>
  <c r="Y42" i="2"/>
  <c r="AE47" i="2"/>
  <c r="AU55" i="2" s="1"/>
  <c r="AU57" i="2" s="1"/>
  <c r="Y41" i="2"/>
  <c r="AC47" i="2"/>
  <c r="AS55" i="2" s="1"/>
  <c r="AS57" i="2" s="1"/>
  <c r="Y39" i="2"/>
  <c r="AG47" i="2"/>
  <c r="AW55" i="2" s="1"/>
  <c r="AW57" i="2" s="1"/>
  <c r="Y43" i="2"/>
  <c r="AV38" i="1"/>
  <c r="AF38" i="1"/>
  <c r="AE39" i="1"/>
  <c r="AN58" i="2" l="1"/>
  <c r="AN59" i="2" s="1"/>
  <c r="AU58" i="2"/>
  <c r="AX58" i="2"/>
  <c r="AX59" i="2" s="1"/>
  <c r="AW58" i="2"/>
  <c r="AW59" i="2" s="1"/>
  <c r="AV58" i="2"/>
  <c r="AV59" i="2" s="1"/>
  <c r="AZ58" i="2"/>
  <c r="AZ59" i="2" s="1"/>
  <c r="AR58" i="2"/>
  <c r="AT58" i="2"/>
  <c r="AT59" i="2" s="1"/>
  <c r="AY58" i="2"/>
  <c r="AY59" i="2" s="1"/>
  <c r="AS58" i="2"/>
  <c r="AS59" i="2" s="1"/>
  <c r="AP59" i="2"/>
  <c r="AQ58" i="2"/>
  <c r="AQ59" i="2" s="1"/>
  <c r="AO58" i="2"/>
  <c r="AO59" i="2" s="1"/>
  <c r="AO53" i="2" s="1"/>
  <c r="AO54" i="2" s="1"/>
  <c r="K50" i="2"/>
  <c r="K83" i="2"/>
  <c r="J50" i="2"/>
  <c r="J83" i="2"/>
  <c r="L52" i="2"/>
  <c r="L85" i="2"/>
  <c r="K52" i="2"/>
  <c r="K85" i="2"/>
  <c r="K51" i="2"/>
  <c r="K84" i="2"/>
  <c r="L51" i="2"/>
  <c r="L84" i="2"/>
  <c r="J51" i="2"/>
  <c r="J84" i="2"/>
  <c r="J52" i="2"/>
  <c r="J85" i="2"/>
  <c r="J61" i="2"/>
  <c r="J94" i="2"/>
  <c r="F50" i="2"/>
  <c r="F83" i="2"/>
  <c r="E50" i="2"/>
  <c r="E83" i="2"/>
  <c r="I60" i="2"/>
  <c r="I93" i="2"/>
  <c r="D50" i="2"/>
  <c r="D83" i="2"/>
  <c r="H61" i="2"/>
  <c r="H94" i="2"/>
  <c r="F49" i="2"/>
  <c r="F82" i="2"/>
  <c r="H60" i="2"/>
  <c r="H93" i="2"/>
  <c r="E49" i="2"/>
  <c r="E82" i="2"/>
  <c r="I61" i="2"/>
  <c r="I94" i="2"/>
  <c r="D49" i="2"/>
  <c r="D82" i="2"/>
  <c r="H48" i="2"/>
  <c r="H81" i="2"/>
  <c r="E48" i="2"/>
  <c r="E81" i="2"/>
  <c r="F48" i="2"/>
  <c r="F81" i="2"/>
  <c r="G48" i="2"/>
  <c r="G81" i="2"/>
  <c r="D48" i="2"/>
  <c r="D81" i="2"/>
  <c r="AU59" i="2"/>
  <c r="AR59" i="2"/>
  <c r="AD40" i="1"/>
  <c r="Z40" i="2"/>
  <c r="D40" i="2" s="1"/>
  <c r="AA40" i="2"/>
  <c r="D41" i="2" s="1"/>
  <c r="AB40" i="2"/>
  <c r="D42" i="2" s="1"/>
  <c r="D94" i="2" s="1"/>
  <c r="AC40" i="2"/>
  <c r="N29" i="2" s="1"/>
  <c r="AD40" i="2"/>
  <c r="O29" i="2" s="1"/>
  <c r="AE40" i="2"/>
  <c r="P29" i="2" s="1"/>
  <c r="AF40" i="2"/>
  <c r="Q29" i="2" s="1"/>
  <c r="AG40" i="2"/>
  <c r="Q30" i="2" s="1"/>
  <c r="AD38" i="2"/>
  <c r="G33" i="2" s="1"/>
  <c r="AE38" i="2"/>
  <c r="E34" i="2" s="1"/>
  <c r="AF38" i="2"/>
  <c r="F34" i="2" s="1"/>
  <c r="AC38" i="2"/>
  <c r="F33" i="2" s="1"/>
  <c r="AG38" i="2"/>
  <c r="G34" i="2" s="1"/>
  <c r="AB38" i="2"/>
  <c r="E33" i="2" s="1"/>
  <c r="Z38" i="2"/>
  <c r="E32" i="2" s="1"/>
  <c r="AA38" i="2"/>
  <c r="F32" i="2" s="1"/>
  <c r="AF42" i="2"/>
  <c r="G37" i="2" s="1"/>
  <c r="Z42" i="2"/>
  <c r="F35" i="2" s="1"/>
  <c r="AA42" i="2"/>
  <c r="G35" i="2" s="1"/>
  <c r="AB42" i="2"/>
  <c r="F36" i="2" s="1"/>
  <c r="AC42" i="2"/>
  <c r="G36" i="2" s="1"/>
  <c r="AD42" i="2"/>
  <c r="H36" i="2" s="1"/>
  <c r="AE42" i="2"/>
  <c r="F37" i="2" s="1"/>
  <c r="AG42" i="2"/>
  <c r="H37" i="2" s="1"/>
  <c r="Z37" i="2"/>
  <c r="G30" i="2" s="1"/>
  <c r="AA37" i="2"/>
  <c r="H30" i="2" s="1"/>
  <c r="AB37" i="2"/>
  <c r="G31" i="2" s="1"/>
  <c r="AC37" i="2"/>
  <c r="H31" i="2" s="1"/>
  <c r="AD37" i="2"/>
  <c r="I31" i="2" s="1"/>
  <c r="AE37" i="2"/>
  <c r="G32" i="2" s="1"/>
  <c r="AF37" i="2"/>
  <c r="H32" i="2" s="1"/>
  <c r="AG37" i="2"/>
  <c r="I32" i="2" s="1"/>
  <c r="AD41" i="2"/>
  <c r="F38" i="2" s="1"/>
  <c r="AE41" i="2"/>
  <c r="D39" i="2" s="1"/>
  <c r="AF41" i="2"/>
  <c r="E39" i="2" s="1"/>
  <c r="AG41" i="2"/>
  <c r="F39" i="2" s="1"/>
  <c r="AB41" i="2"/>
  <c r="D38" i="2" s="1"/>
  <c r="Z41" i="2"/>
  <c r="D37" i="2" s="1"/>
  <c r="AC41" i="2"/>
  <c r="E38" i="2" s="1"/>
  <c r="AA41" i="2"/>
  <c r="E37" i="2" s="1"/>
  <c r="Z36" i="2"/>
  <c r="K42" i="2" s="1"/>
  <c r="AG36" i="2"/>
  <c r="K30" i="2" s="1"/>
  <c r="AA36" i="2"/>
  <c r="L42" i="2" s="1"/>
  <c r="AB36" i="2"/>
  <c r="I29" i="2" s="1"/>
  <c r="AF36" i="2"/>
  <c r="J30" i="2" s="1"/>
  <c r="AC36" i="2"/>
  <c r="J29" i="2" s="1"/>
  <c r="AD36" i="2"/>
  <c r="K29" i="2" s="1"/>
  <c r="AE36" i="2"/>
  <c r="I30" i="2" s="1"/>
  <c r="Z39" i="2"/>
  <c r="Q36" i="2" s="1"/>
  <c r="AF39" i="2"/>
  <c r="D36" i="2" s="1"/>
  <c r="AA39" i="2"/>
  <c r="D34" i="2" s="1"/>
  <c r="AB39" i="2"/>
  <c r="Q37" i="2" s="1"/>
  <c r="AC39" i="2"/>
  <c r="D35" i="2" s="1"/>
  <c r="AD39" i="2"/>
  <c r="E35" i="2" s="1"/>
  <c r="AE39" i="2"/>
  <c r="Q38" i="2" s="1"/>
  <c r="AG39" i="2"/>
  <c r="E36" i="2" s="1"/>
  <c r="Z43" i="2"/>
  <c r="H33" i="2" s="1"/>
  <c r="AA43" i="2"/>
  <c r="I33" i="2" s="1"/>
  <c r="AB43" i="2"/>
  <c r="H34" i="2" s="1"/>
  <c r="AC43" i="2"/>
  <c r="I34" i="2" s="1"/>
  <c r="AD43" i="2"/>
  <c r="J34" i="2" s="1"/>
  <c r="AE43" i="2"/>
  <c r="H35" i="2" s="1"/>
  <c r="AF43" i="2"/>
  <c r="I35" i="2" s="1"/>
  <c r="AG43" i="2"/>
  <c r="J35" i="2" s="1"/>
  <c r="AV39" i="1"/>
  <c r="AU40" i="1" s="1"/>
  <c r="AU41" i="1" s="1"/>
  <c r="AW38" i="1"/>
  <c r="AF39" i="1"/>
  <c r="AE40" i="1" s="1"/>
  <c r="AG38" i="1"/>
  <c r="AD41" i="1" l="1"/>
  <c r="F51" i="2"/>
  <c r="F84" i="2"/>
  <c r="I50" i="2"/>
  <c r="I83" i="2"/>
  <c r="H50" i="2"/>
  <c r="H83" i="2"/>
  <c r="H54" i="2"/>
  <c r="H87" i="2"/>
  <c r="H49" i="2"/>
  <c r="H82" i="2"/>
  <c r="E52" i="2"/>
  <c r="E85" i="2"/>
  <c r="D60" i="2"/>
  <c r="D93" i="2"/>
  <c r="N48" i="2"/>
  <c r="N81" i="2"/>
  <c r="J53" i="2"/>
  <c r="J86" i="2"/>
  <c r="G53" i="2"/>
  <c r="G86" i="2"/>
  <c r="D59" i="2"/>
  <c r="D92" i="2"/>
  <c r="P48" i="2"/>
  <c r="P81" i="2"/>
  <c r="D53" i="2"/>
  <c r="D86" i="2"/>
  <c r="D55" i="2"/>
  <c r="D88" i="2"/>
  <c r="I53" i="2"/>
  <c r="I86" i="2"/>
  <c r="F58" i="2"/>
  <c r="F91" i="2"/>
  <c r="H56" i="2"/>
  <c r="H89" i="2"/>
  <c r="F52" i="2"/>
  <c r="F85" i="2"/>
  <c r="G56" i="2"/>
  <c r="G89" i="2"/>
  <c r="E56" i="2"/>
  <c r="E89" i="2"/>
  <c r="E57" i="2"/>
  <c r="E90" i="2"/>
  <c r="I49" i="2"/>
  <c r="I82" i="2"/>
  <c r="H53" i="2"/>
  <c r="H86" i="2"/>
  <c r="K48" i="2"/>
  <c r="K81" i="2"/>
  <c r="E58" i="2"/>
  <c r="E91" i="2"/>
  <c r="F56" i="2"/>
  <c r="F89" i="2"/>
  <c r="F53" i="2"/>
  <c r="F86" i="2"/>
  <c r="F54" i="2"/>
  <c r="F87" i="2"/>
  <c r="K61" i="2"/>
  <c r="K94" i="2"/>
  <c r="Q56" i="2"/>
  <c r="Q89" i="2"/>
  <c r="E51" i="2"/>
  <c r="E84" i="2"/>
  <c r="Q55" i="2"/>
  <c r="Q88" i="2"/>
  <c r="J48" i="2"/>
  <c r="J81" i="2"/>
  <c r="D58" i="2"/>
  <c r="D91" i="2"/>
  <c r="H55" i="2"/>
  <c r="H88" i="2"/>
  <c r="E53" i="2"/>
  <c r="E86" i="2"/>
  <c r="K49" i="2"/>
  <c r="K82" i="2"/>
  <c r="I54" i="2"/>
  <c r="I87" i="2"/>
  <c r="D56" i="2"/>
  <c r="D89" i="2"/>
  <c r="I52" i="2"/>
  <c r="I85" i="2"/>
  <c r="F57" i="2"/>
  <c r="F90" i="2"/>
  <c r="G55" i="2"/>
  <c r="G88" i="2"/>
  <c r="G52" i="2"/>
  <c r="G85" i="2"/>
  <c r="E54" i="2"/>
  <c r="E87" i="2"/>
  <c r="D54" i="2"/>
  <c r="D87" i="2"/>
  <c r="G50" i="2"/>
  <c r="G83" i="2"/>
  <c r="G49" i="2"/>
  <c r="G82" i="2"/>
  <c r="H52" i="2"/>
  <c r="H85" i="2"/>
  <c r="I48" i="2"/>
  <c r="I81" i="2"/>
  <c r="I51" i="2"/>
  <c r="I84" i="2"/>
  <c r="F55" i="2"/>
  <c r="F88" i="2"/>
  <c r="Q49" i="2"/>
  <c r="Q82" i="2"/>
  <c r="G51" i="2"/>
  <c r="G84" i="2"/>
  <c r="O48" i="2"/>
  <c r="O81" i="2"/>
  <c r="J54" i="2"/>
  <c r="J87" i="2"/>
  <c r="D61" i="2"/>
  <c r="D57" i="2"/>
  <c r="D90" i="2"/>
  <c r="J49" i="2"/>
  <c r="J82" i="2"/>
  <c r="E55" i="2"/>
  <c r="E88" i="2"/>
  <c r="Q57" i="2"/>
  <c r="Q90" i="2"/>
  <c r="L61" i="2"/>
  <c r="L94" i="2"/>
  <c r="H51" i="2"/>
  <c r="H84" i="2"/>
  <c r="G54" i="2"/>
  <c r="G87" i="2"/>
  <c r="Q48" i="2"/>
  <c r="Q81" i="2"/>
  <c r="AS60" i="2"/>
  <c r="AS61" i="2" s="1"/>
  <c r="AT60" i="2"/>
  <c r="AT61" i="2" s="1"/>
  <c r="AU60" i="2"/>
  <c r="AU61" i="2" s="1"/>
  <c r="AX60" i="2"/>
  <c r="AX61" i="2" s="1"/>
  <c r="BA60" i="2"/>
  <c r="BA61" i="2" s="1"/>
  <c r="AY60" i="2"/>
  <c r="AY61" i="2" s="1"/>
  <c r="AZ60" i="2"/>
  <c r="AZ61" i="2" s="1"/>
  <c r="AW60" i="2"/>
  <c r="AW61" i="2" s="1"/>
  <c r="AP60" i="2"/>
  <c r="AP61" i="2" s="1"/>
  <c r="AO60" i="2"/>
  <c r="AO61" i="2" s="1"/>
  <c r="AR60" i="2"/>
  <c r="AR61" i="2" s="1"/>
  <c r="AQ60" i="2"/>
  <c r="AQ61" i="2" s="1"/>
  <c r="AV60" i="2"/>
  <c r="AV61" i="2" s="1"/>
  <c r="AW39" i="1"/>
  <c r="AV40" i="1" s="1"/>
  <c r="AV41" i="1" s="1"/>
  <c r="AX38" i="1"/>
  <c r="AG39" i="1"/>
  <c r="AH38" i="1"/>
  <c r="AE41" i="1"/>
  <c r="AX39" i="1" l="1"/>
  <c r="AW40" i="1" s="1"/>
  <c r="AW41" i="1" s="1"/>
  <c r="AY38" i="1"/>
  <c r="AY39" i="1" s="1"/>
  <c r="AY40" i="1" s="1"/>
  <c r="AY41" i="1" s="1"/>
  <c r="AP53" i="2"/>
  <c r="AP54" i="2" s="1"/>
  <c r="AF40" i="1"/>
  <c r="AI38" i="1"/>
  <c r="AH39" i="1"/>
  <c r="AG40" i="1" s="1"/>
  <c r="AG41" i="1" s="1"/>
  <c r="AF41" i="1" l="1"/>
  <c r="AX40" i="1"/>
  <c r="AX41" i="1" s="1"/>
  <c r="AU62" i="2"/>
  <c r="AU63" i="2" s="1"/>
  <c r="AY62" i="2"/>
  <c r="AY63" i="2" s="1"/>
  <c r="AV62" i="2"/>
  <c r="AV63" i="2" s="1"/>
  <c r="AW62" i="2"/>
  <c r="AW63" i="2" s="1"/>
  <c r="AZ62" i="2"/>
  <c r="AZ63" i="2" s="1"/>
  <c r="BA62" i="2"/>
  <c r="BA63" i="2" s="1"/>
  <c r="AQ62" i="2"/>
  <c r="AQ63" i="2" s="1"/>
  <c r="BB62" i="2"/>
  <c r="BB63" i="2" s="1"/>
  <c r="AP62" i="2"/>
  <c r="AP63" i="2" s="1"/>
  <c r="AR62" i="2"/>
  <c r="AR63" i="2" s="1"/>
  <c r="AX62" i="2"/>
  <c r="AX63" i="2" s="1"/>
  <c r="AS62" i="2"/>
  <c r="AS63" i="2" s="1"/>
  <c r="AT62" i="2"/>
  <c r="AT63" i="2" s="1"/>
  <c r="AI39" i="1"/>
  <c r="AH40" i="1" s="1"/>
  <c r="AH41" i="1" s="1"/>
  <c r="AJ38" i="1"/>
  <c r="AQ53" i="2" l="1"/>
  <c r="AQ54" i="2" s="1"/>
  <c r="AJ39" i="1"/>
  <c r="AI40" i="1" s="1"/>
  <c r="AI41" i="1" s="1"/>
  <c r="AK38" i="1"/>
  <c r="AW64" i="2" l="1"/>
  <c r="AW65" i="2" s="1"/>
  <c r="AY64" i="2"/>
  <c r="AY65" i="2" s="1"/>
  <c r="AX64" i="2"/>
  <c r="AX65" i="2" s="1"/>
  <c r="BB64" i="2"/>
  <c r="BB65" i="2" s="1"/>
  <c r="AS64" i="2"/>
  <c r="AS65" i="2" s="1"/>
  <c r="BC64" i="2"/>
  <c r="BC65" i="2" s="1"/>
  <c r="AR64" i="2"/>
  <c r="AR65" i="2" s="1"/>
  <c r="AQ64" i="2"/>
  <c r="AQ65" i="2" s="1"/>
  <c r="AZ64" i="2"/>
  <c r="AZ65" i="2" s="1"/>
  <c r="AT64" i="2"/>
  <c r="AT65" i="2" s="1"/>
  <c r="AU64" i="2"/>
  <c r="AU65" i="2" s="1"/>
  <c r="AV64" i="2"/>
  <c r="AV65" i="2" s="1"/>
  <c r="BA64" i="2"/>
  <c r="BA65" i="2" s="1"/>
  <c r="AK39" i="1"/>
  <c r="AJ40" i="1" s="1"/>
  <c r="AJ41" i="1" s="1"/>
  <c r="AL38" i="1"/>
  <c r="AR53" i="2" l="1"/>
  <c r="AR54" i="2" s="1"/>
  <c r="AL39" i="1"/>
  <c r="AK40" i="1" s="1"/>
  <c r="AK41" i="1" s="1"/>
  <c r="AM38" i="1"/>
  <c r="AY66" i="2" l="1"/>
  <c r="AY67" i="2" s="1"/>
  <c r="BC66" i="2"/>
  <c r="BC67" i="2" s="1"/>
  <c r="AZ66" i="2"/>
  <c r="AZ67" i="2" s="1"/>
  <c r="BA66" i="2"/>
  <c r="BA67" i="2" s="1"/>
  <c r="BD66" i="2"/>
  <c r="BD67" i="2" s="1"/>
  <c r="AU66" i="2"/>
  <c r="AU67" i="2" s="1"/>
  <c r="AS66" i="2"/>
  <c r="AS67" i="2" s="1"/>
  <c r="AR66" i="2"/>
  <c r="AR67" i="2" s="1"/>
  <c r="AT66" i="2"/>
  <c r="AT67" i="2" s="1"/>
  <c r="AV66" i="2"/>
  <c r="AV67" i="2" s="1"/>
  <c r="AX66" i="2"/>
  <c r="AX67" i="2" s="1"/>
  <c r="AW66" i="2"/>
  <c r="AW67" i="2" s="1"/>
  <c r="BB66" i="2"/>
  <c r="BB67" i="2" s="1"/>
  <c r="AN38" i="1"/>
  <c r="AM39" i="1"/>
  <c r="AR38" i="1"/>
  <c r="AS53" i="2" l="1"/>
  <c r="AS54" i="2" s="1"/>
  <c r="AN39" i="1"/>
  <c r="AM40" i="1" s="1"/>
  <c r="AM41" i="1" s="1"/>
  <c r="AO38" i="1"/>
  <c r="AL40" i="1"/>
  <c r="AR39" i="1"/>
  <c r="AS38" i="1"/>
  <c r="AL41" i="1" l="1"/>
  <c r="BA68" i="2"/>
  <c r="BA69" i="2" s="1"/>
  <c r="BC68" i="2"/>
  <c r="BC69" i="2" s="1"/>
  <c r="BB68" i="2"/>
  <c r="BB69" i="2" s="1"/>
  <c r="AT68" i="2"/>
  <c r="AT69" i="2" s="1"/>
  <c r="AS68" i="2"/>
  <c r="AS69" i="2" s="1"/>
  <c r="AW68" i="2"/>
  <c r="AW69" i="2" s="1"/>
  <c r="AU68" i="2"/>
  <c r="AU69" i="2" s="1"/>
  <c r="BE68" i="2"/>
  <c r="BE69" i="2" s="1"/>
  <c r="AV68" i="2"/>
  <c r="AV69" i="2" s="1"/>
  <c r="AX68" i="2"/>
  <c r="AX69" i="2" s="1"/>
  <c r="BD68" i="2"/>
  <c r="BD69" i="2" s="1"/>
  <c r="AY68" i="2"/>
  <c r="AY69" i="2" s="1"/>
  <c r="AZ68" i="2"/>
  <c r="AZ69" i="2" s="1"/>
  <c r="AS39" i="1"/>
  <c r="AR40" i="1" s="1"/>
  <c r="AR41" i="1" s="1"/>
  <c r="AT38" i="1"/>
  <c r="AT39" i="1" s="1"/>
  <c r="AT40" i="1" s="1"/>
  <c r="AT41" i="1" s="1"/>
  <c r="AP38" i="1"/>
  <c r="AO39" i="1"/>
  <c r="AP39" i="1" l="1"/>
  <c r="AO40" i="1" s="1"/>
  <c r="AO41" i="1" s="1"/>
  <c r="AQ38" i="1"/>
  <c r="AQ39" i="1" s="1"/>
  <c r="AQ40" i="1" s="1"/>
  <c r="AQ41" i="1" s="1"/>
  <c r="AT53" i="2"/>
  <c r="AT54" i="2" s="1"/>
  <c r="BD70" i="2" s="1"/>
  <c r="BD71" i="2" s="1"/>
  <c r="AS40" i="1"/>
  <c r="AS41" i="1" s="1"/>
  <c r="AN40" i="1"/>
  <c r="AP40" i="1" l="1"/>
  <c r="AP41" i="1" s="1"/>
  <c r="BC70" i="2"/>
  <c r="BC71" i="2" s="1"/>
  <c r="BA70" i="2"/>
  <c r="BA71" i="2" s="1"/>
  <c r="AY70" i="2"/>
  <c r="AY71" i="2" s="1"/>
  <c r="AW70" i="2"/>
  <c r="AW71" i="2" s="1"/>
  <c r="AU70" i="2"/>
  <c r="AU71" i="2" s="1"/>
  <c r="AZ70" i="2"/>
  <c r="AZ71" i="2" s="1"/>
  <c r="BB70" i="2"/>
  <c r="BB71" i="2" s="1"/>
  <c r="AT70" i="2"/>
  <c r="AT71" i="2" s="1"/>
  <c r="AV70" i="2"/>
  <c r="AV71" i="2" s="1"/>
  <c r="AX70" i="2"/>
  <c r="AX71" i="2" s="1"/>
  <c r="BF70" i="2"/>
  <c r="BF71" i="2" s="1"/>
  <c r="BE70" i="2"/>
  <c r="BE71" i="2" s="1"/>
  <c r="AN41" i="1"/>
  <c r="BB41" i="1" s="1"/>
  <c r="AZ40" i="1" l="1"/>
  <c r="AU53" i="2"/>
  <c r="AU54" i="2" s="1"/>
  <c r="AZ41" i="1"/>
  <c r="BA41" i="1"/>
  <c r="BE72" i="2" l="1"/>
  <c r="BE73" i="2" s="1"/>
  <c r="BG72" i="2"/>
  <c r="BG73" i="2" s="1"/>
  <c r="BC72" i="2"/>
  <c r="BC73" i="2" s="1"/>
  <c r="BF72" i="2"/>
  <c r="BF73" i="2" s="1"/>
  <c r="AX72" i="2"/>
  <c r="AX73" i="2" s="1"/>
  <c r="AW72" i="2"/>
  <c r="AW73" i="2" s="1"/>
  <c r="BB72" i="2"/>
  <c r="BB73" i="2" s="1"/>
  <c r="BA72" i="2"/>
  <c r="BA73" i="2" s="1"/>
  <c r="AV72" i="2"/>
  <c r="BD72" i="2"/>
  <c r="BD73" i="2" s="1"/>
  <c r="AY72" i="2"/>
  <c r="AY73" i="2" s="1"/>
  <c r="AZ72" i="2"/>
  <c r="AZ73" i="2" s="1"/>
  <c r="AU72" i="2"/>
  <c r="AU73" i="2" s="1"/>
  <c r="AD42" i="1"/>
  <c r="AU42" i="1"/>
  <c r="AO42" i="1"/>
  <c r="AL42" i="1"/>
  <c r="AM42" i="1"/>
  <c r="AG42" i="1"/>
  <c r="AJ42" i="1"/>
  <c r="AP42" i="1"/>
  <c r="AF42" i="1"/>
  <c r="AH42" i="1"/>
  <c r="AE42" i="1"/>
  <c r="AX42" i="1"/>
  <c r="AN42" i="1"/>
  <c r="AK42" i="1"/>
  <c r="AW42" i="1"/>
  <c r="AS42" i="1"/>
  <c r="AQ42" i="1"/>
  <c r="AR42" i="1"/>
  <c r="AT42" i="1"/>
  <c r="AV42" i="1"/>
  <c r="AY42" i="1"/>
  <c r="AI42" i="1"/>
  <c r="AV73" i="2" l="1"/>
  <c r="AD44" i="1"/>
  <c r="AD45" i="1" s="1"/>
  <c r="AD46" i="1" s="1"/>
  <c r="AD47" i="1" s="1"/>
  <c r="AA63" i="1" s="1"/>
  <c r="AB63" i="1" s="1"/>
  <c r="AD43" i="1"/>
  <c r="AV53" i="2" l="1"/>
  <c r="AV54" i="2" s="1"/>
  <c r="AW59" i="1"/>
  <c r="AW58" i="1" s="1"/>
  <c r="AE44" i="1"/>
  <c r="AE45" i="1" s="1"/>
  <c r="AE46" i="1" s="1"/>
  <c r="AE47" i="1" s="1"/>
  <c r="AX59" i="1" s="1"/>
  <c r="AE43" i="1"/>
  <c r="AJ63" i="1"/>
  <c r="T37" i="1" s="1"/>
  <c r="AH63" i="1"/>
  <c r="C38" i="1" s="1"/>
  <c r="AG63" i="1"/>
  <c r="T36" i="1" s="1"/>
  <c r="AD63" i="1"/>
  <c r="S35" i="1" s="1"/>
  <c r="AK63" i="1"/>
  <c r="C39" i="1" s="1"/>
  <c r="AF63" i="1"/>
  <c r="S36" i="1" s="1"/>
  <c r="AE63" i="1"/>
  <c r="T35" i="1" s="1"/>
  <c r="AI63" i="1"/>
  <c r="S37" i="1" s="1"/>
  <c r="AY60" i="1" l="1"/>
  <c r="AX60" i="1"/>
  <c r="AX61" i="1" s="1"/>
  <c r="AX57" i="1" s="1"/>
  <c r="AW60" i="1"/>
  <c r="AW61" i="1" s="1"/>
  <c r="BC74" i="2"/>
  <c r="BC75" i="2" s="1"/>
  <c r="BA74" i="2"/>
  <c r="BA75" i="2" s="1"/>
  <c r="BE74" i="2"/>
  <c r="BE75" i="2" s="1"/>
  <c r="BD74" i="2"/>
  <c r="BD75" i="2" s="1"/>
  <c r="BB74" i="2"/>
  <c r="BB75" i="2" s="1"/>
  <c r="BF74" i="2"/>
  <c r="BF75" i="2" s="1"/>
  <c r="AY74" i="2"/>
  <c r="AY75" i="2" s="1"/>
  <c r="BG74" i="2"/>
  <c r="BG75" i="2" s="1"/>
  <c r="AV74" i="2"/>
  <c r="AV75" i="2" s="1"/>
  <c r="BH74" i="2"/>
  <c r="BH75" i="2" s="1"/>
  <c r="AW74" i="2"/>
  <c r="AW75" i="2" s="1"/>
  <c r="AW53" i="2" s="1"/>
  <c r="AW54" i="2" s="1"/>
  <c r="AZ74" i="2"/>
  <c r="AZ75" i="2" s="1"/>
  <c r="AX74" i="2"/>
  <c r="AX75" i="2" s="1"/>
  <c r="T59" i="1"/>
  <c r="T84" i="1"/>
  <c r="C63" i="1"/>
  <c r="C88" i="1"/>
  <c r="T60" i="1"/>
  <c r="T85" i="1"/>
  <c r="S60" i="1"/>
  <c r="S85" i="1"/>
  <c r="C62" i="1"/>
  <c r="C87" i="1"/>
  <c r="T61" i="1"/>
  <c r="T86" i="1"/>
  <c r="S61" i="1"/>
  <c r="S86" i="1"/>
  <c r="S59" i="1"/>
  <c r="S84" i="1"/>
  <c r="AA64" i="1"/>
  <c r="AB64" i="1" s="1"/>
  <c r="AG64" i="1" s="1"/>
  <c r="D36" i="1" s="1"/>
  <c r="AW57" i="1"/>
  <c r="BG60" i="1"/>
  <c r="BI60" i="1"/>
  <c r="BH60" i="1"/>
  <c r="BJ60" i="1"/>
  <c r="BK60" i="1"/>
  <c r="AZ60" i="1"/>
  <c r="BL60" i="1"/>
  <c r="BN60" i="1"/>
  <c r="BA60" i="1"/>
  <c r="BM60" i="1"/>
  <c r="BB60" i="1"/>
  <c r="BC60" i="1"/>
  <c r="BO60" i="1"/>
  <c r="BD60" i="1"/>
  <c r="BE60" i="1"/>
  <c r="BF60" i="1"/>
  <c r="AF43" i="1"/>
  <c r="AF44" i="1"/>
  <c r="AF45" i="1" s="1"/>
  <c r="AF46" i="1" s="1"/>
  <c r="AF47" i="1" s="1"/>
  <c r="AY59" i="1" s="1"/>
  <c r="BS63" i="1"/>
  <c r="BH76" i="2" l="1"/>
  <c r="BH77" i="2" s="1"/>
  <c r="BG76" i="2"/>
  <c r="BG77" i="2" s="1"/>
  <c r="BB76" i="2"/>
  <c r="BB77" i="2" s="1"/>
  <c r="AW76" i="2"/>
  <c r="AW77" i="2" s="1"/>
  <c r="BI76" i="2"/>
  <c r="BI77" i="2" s="1"/>
  <c r="AX76" i="2"/>
  <c r="AX77" i="2" s="1"/>
  <c r="AX53" i="2" s="1"/>
  <c r="AX54" i="2" s="1"/>
  <c r="AY76" i="2"/>
  <c r="AY77" i="2" s="1"/>
  <c r="BA76" i="2"/>
  <c r="BA77" i="2" s="1"/>
  <c r="AZ76" i="2"/>
  <c r="AZ77" i="2" s="1"/>
  <c r="BE76" i="2"/>
  <c r="BE77" i="2" s="1"/>
  <c r="BC76" i="2"/>
  <c r="BC77" i="2" s="1"/>
  <c r="BD76" i="2"/>
  <c r="BD77" i="2" s="1"/>
  <c r="BF76" i="2"/>
  <c r="BF77" i="2" s="1"/>
  <c r="AJ64" i="1"/>
  <c r="D37" i="1" s="1"/>
  <c r="D61" i="1" s="1"/>
  <c r="AE64" i="1"/>
  <c r="D35" i="1" s="1"/>
  <c r="D60" i="1"/>
  <c r="D85" i="1"/>
  <c r="AK64" i="1"/>
  <c r="E37" i="1" s="1"/>
  <c r="AF64" i="1"/>
  <c r="C36" i="1" s="1"/>
  <c r="AD64" i="1"/>
  <c r="C35" i="1" s="1"/>
  <c r="AY61" i="1"/>
  <c r="AI64" i="1"/>
  <c r="C37" i="1" s="1"/>
  <c r="AH64" i="1"/>
  <c r="E36" i="1" s="1"/>
  <c r="AG43" i="1"/>
  <c r="AG44" i="1"/>
  <c r="AG45" i="1" s="1"/>
  <c r="AG46" i="1" s="1"/>
  <c r="AG47" i="1" s="1"/>
  <c r="AA65" i="1"/>
  <c r="AB65" i="1" s="1"/>
  <c r="AD65" i="1" s="1"/>
  <c r="C51" i="1" s="1"/>
  <c r="AX58" i="1"/>
  <c r="BE78" i="2" l="1"/>
  <c r="BE79" i="2" s="1"/>
  <c r="BF78" i="2"/>
  <c r="BF79" i="2" s="1"/>
  <c r="BG78" i="2"/>
  <c r="BG79" i="2" s="1"/>
  <c r="BH78" i="2"/>
  <c r="BH79" i="2" s="1"/>
  <c r="BI78" i="2"/>
  <c r="BI79" i="2" s="1"/>
  <c r="BJ78" i="2"/>
  <c r="BJ79" i="2" s="1"/>
  <c r="BD78" i="2"/>
  <c r="BD79" i="2" s="1"/>
  <c r="AY78" i="2"/>
  <c r="AY79" i="2" s="1"/>
  <c r="X60" i="2" s="1"/>
  <c r="Y60" i="2" s="1"/>
  <c r="AX78" i="2"/>
  <c r="AZ78" i="2"/>
  <c r="AZ79" i="2" s="1"/>
  <c r="BA78" i="2"/>
  <c r="BA79" i="2" s="1"/>
  <c r="BB78" i="2"/>
  <c r="BB79" i="2" s="1"/>
  <c r="BC78" i="2"/>
  <c r="BC79" i="2" s="1"/>
  <c r="E60" i="1"/>
  <c r="E85" i="1"/>
  <c r="E61" i="1"/>
  <c r="E86" i="1"/>
  <c r="C60" i="1"/>
  <c r="C85" i="1"/>
  <c r="C59" i="1"/>
  <c r="C84" i="1"/>
  <c r="D59" i="1"/>
  <c r="D84" i="1"/>
  <c r="C75" i="1"/>
  <c r="C100" i="1"/>
  <c r="C61" i="1"/>
  <c r="C86" i="1"/>
  <c r="AK65" i="1"/>
  <c r="G35" i="1" s="1"/>
  <c r="AJ65" i="1"/>
  <c r="F35" i="1" s="1"/>
  <c r="AF65" i="1"/>
  <c r="C52" i="1" s="1"/>
  <c r="AH65" i="1"/>
  <c r="E52" i="1" s="1"/>
  <c r="AE65" i="1"/>
  <c r="D51" i="1" s="1"/>
  <c r="BC62" i="1"/>
  <c r="BO62" i="1"/>
  <c r="BL62" i="1"/>
  <c r="BD62" i="1"/>
  <c r="BP62" i="1"/>
  <c r="AX62" i="1"/>
  <c r="AX63" i="1" s="1"/>
  <c r="BE62" i="1"/>
  <c r="BF62" i="1"/>
  <c r="BG62" i="1"/>
  <c r="BH62" i="1"/>
  <c r="BJ62" i="1"/>
  <c r="BI62" i="1"/>
  <c r="AY62" i="1"/>
  <c r="AY63" i="1" s="1"/>
  <c r="AY58" i="1" s="1"/>
  <c r="BK62" i="1"/>
  <c r="AZ62" i="1"/>
  <c r="BA62" i="1"/>
  <c r="BM62" i="1"/>
  <c r="BB62" i="1"/>
  <c r="BN62" i="1"/>
  <c r="AG65" i="1"/>
  <c r="D52" i="1" s="1"/>
  <c r="AI65" i="1"/>
  <c r="E35" i="1" s="1"/>
  <c r="AH43" i="1"/>
  <c r="AH44" i="1"/>
  <c r="AH45" i="1" s="1"/>
  <c r="AH46" i="1" s="1"/>
  <c r="AH47" i="1" s="1"/>
  <c r="AA67" i="1" s="1"/>
  <c r="AB67" i="1" s="1"/>
  <c r="AZ59" i="1"/>
  <c r="AZ61" i="1" s="1"/>
  <c r="AA66" i="1"/>
  <c r="AB66" i="1" s="1"/>
  <c r="BS65" i="1"/>
  <c r="BS67" i="1" s="1"/>
  <c r="BT69" i="1"/>
  <c r="X63" i="2" l="1"/>
  <c r="Y63" i="2" s="1"/>
  <c r="AD63" i="2" s="1"/>
  <c r="M35" i="2" s="1"/>
  <c r="X66" i="2"/>
  <c r="Y66" i="2" s="1"/>
  <c r="AG66" i="2" s="1"/>
  <c r="G42" i="2" s="1"/>
  <c r="X71" i="2"/>
  <c r="Y71" i="2" s="1"/>
  <c r="AB71" i="2" s="1"/>
  <c r="M41" i="2" s="1"/>
  <c r="X61" i="2"/>
  <c r="Y61" i="2" s="1"/>
  <c r="AE61" i="2" s="1"/>
  <c r="O32" i="2" s="1"/>
  <c r="X70" i="2"/>
  <c r="Y70" i="2" s="1"/>
  <c r="AG70" i="2" s="1"/>
  <c r="Q40" i="2" s="1"/>
  <c r="X64" i="2"/>
  <c r="Y64" i="2" s="1"/>
  <c r="AD64" i="2" s="1"/>
  <c r="K37" i="2" s="1"/>
  <c r="X69" i="2"/>
  <c r="Y69" i="2" s="1"/>
  <c r="AD69" i="2" s="1"/>
  <c r="P36" i="2" s="1"/>
  <c r="X62" i="2"/>
  <c r="Y62" i="2" s="1"/>
  <c r="AA62" i="2" s="1"/>
  <c r="N32" i="2" s="1"/>
  <c r="X65" i="2"/>
  <c r="Y65" i="2" s="1"/>
  <c r="AB65" i="2" s="1"/>
  <c r="G39" i="2" s="1"/>
  <c r="X68" i="2"/>
  <c r="Y68" i="2" s="1"/>
  <c r="AE68" i="2" s="1"/>
  <c r="L39" i="2" s="1"/>
  <c r="X67" i="2"/>
  <c r="Y67" i="2" s="1"/>
  <c r="Z67" i="2" s="1"/>
  <c r="J39" i="2" s="1"/>
  <c r="AB60" i="2"/>
  <c r="L30" i="2" s="1"/>
  <c r="AC60" i="2"/>
  <c r="M30" i="2" s="1"/>
  <c r="AG60" i="2"/>
  <c r="N31" i="2" s="1"/>
  <c r="AA60" i="2"/>
  <c r="M29" i="2" s="1"/>
  <c r="Z60" i="2"/>
  <c r="L29" i="2" s="1"/>
  <c r="AD60" i="2"/>
  <c r="N30" i="2" s="1"/>
  <c r="N82" i="2" s="1"/>
  <c r="AE60" i="2"/>
  <c r="L31" i="2" s="1"/>
  <c r="AF60" i="2"/>
  <c r="M31" i="2" s="1"/>
  <c r="D75" i="1"/>
  <c r="D100" i="1"/>
  <c r="E76" i="1"/>
  <c r="E101" i="1"/>
  <c r="C76" i="1"/>
  <c r="C101" i="1"/>
  <c r="F59" i="1"/>
  <c r="F84" i="1"/>
  <c r="E59" i="1"/>
  <c r="E84" i="1"/>
  <c r="G59" i="1"/>
  <c r="G84" i="1"/>
  <c r="D76" i="1"/>
  <c r="D101" i="1"/>
  <c r="AZ63" i="1"/>
  <c r="BA59" i="1"/>
  <c r="BA61" i="1" s="1"/>
  <c r="BA63" i="1" s="1"/>
  <c r="BK64" i="1"/>
  <c r="BA64" i="1"/>
  <c r="AZ64" i="1"/>
  <c r="BL64" i="1"/>
  <c r="BM64" i="1"/>
  <c r="BH64" i="1"/>
  <c r="BB64" i="1"/>
  <c r="BN64" i="1"/>
  <c r="BO64" i="1"/>
  <c r="BC64" i="1"/>
  <c r="BD64" i="1"/>
  <c r="BP64" i="1"/>
  <c r="BF64" i="1"/>
  <c r="BE64" i="1"/>
  <c r="BQ64" i="1"/>
  <c r="AY64" i="1"/>
  <c r="AY65" i="1" s="1"/>
  <c r="BG64" i="1"/>
  <c r="BI64" i="1"/>
  <c r="BJ64" i="1"/>
  <c r="AI43" i="1"/>
  <c r="AI44" i="1"/>
  <c r="AI45" i="1" s="1"/>
  <c r="AI46" i="1" s="1"/>
  <c r="AI47" i="1" s="1"/>
  <c r="BB59" i="1" s="1"/>
  <c r="BB61" i="1" s="1"/>
  <c r="BB63" i="1" s="1"/>
  <c r="AY57" i="1"/>
  <c r="AI66" i="1"/>
  <c r="H36" i="1" s="1"/>
  <c r="AJ66" i="1"/>
  <c r="I36" i="1" s="1"/>
  <c r="AK66" i="1"/>
  <c r="J36" i="1" s="1"/>
  <c r="AD66" i="1"/>
  <c r="AE66" i="1"/>
  <c r="G52" i="1" s="1"/>
  <c r="AG66" i="1"/>
  <c r="I35" i="1" s="1"/>
  <c r="AF66" i="1"/>
  <c r="H35" i="1" s="1"/>
  <c r="AH66" i="1"/>
  <c r="J35" i="1" s="1"/>
  <c r="AF67" i="1"/>
  <c r="F37" i="1" s="1"/>
  <c r="AG67" i="1"/>
  <c r="G37" i="1" s="1"/>
  <c r="AH67" i="1"/>
  <c r="H37" i="1" s="1"/>
  <c r="AI67" i="1"/>
  <c r="F38" i="1" s="1"/>
  <c r="AK67" i="1"/>
  <c r="H38" i="1" s="1"/>
  <c r="AD67" i="1"/>
  <c r="F36" i="1" s="1"/>
  <c r="AE67" i="1"/>
  <c r="G36" i="1" s="1"/>
  <c r="AJ67" i="1"/>
  <c r="G38" i="1" s="1"/>
  <c r="AG71" i="2" l="1"/>
  <c r="O42" i="2" s="1"/>
  <c r="O61" i="2" s="1"/>
  <c r="AB66" i="2"/>
  <c r="E41" i="2" s="1"/>
  <c r="E93" i="2" s="1"/>
  <c r="AD66" i="2"/>
  <c r="G41" i="2" s="1"/>
  <c r="G60" i="2" s="1"/>
  <c r="AC66" i="2"/>
  <c r="F41" i="2" s="1"/>
  <c r="F93" i="2" s="1"/>
  <c r="AF66" i="2"/>
  <c r="F42" i="2" s="1"/>
  <c r="F94" i="2" s="1"/>
  <c r="AF69" i="2"/>
  <c r="O37" i="2" s="1"/>
  <c r="O89" i="2" s="1"/>
  <c r="AA69" i="2"/>
  <c r="O35" i="2" s="1"/>
  <c r="AC69" i="2"/>
  <c r="O36" i="2" s="1"/>
  <c r="O55" i="2" s="1"/>
  <c r="AG69" i="2"/>
  <c r="P37" i="2" s="1"/>
  <c r="P56" i="2" s="1"/>
  <c r="Z69" i="2"/>
  <c r="N35" i="2" s="1"/>
  <c r="N54" i="2" s="1"/>
  <c r="AB69" i="2"/>
  <c r="N36" i="2" s="1"/>
  <c r="N55" i="2" s="1"/>
  <c r="AF71" i="2"/>
  <c r="N42" i="2" s="1"/>
  <c r="N94" i="2" s="1"/>
  <c r="AA63" i="2"/>
  <c r="L34" i="2" s="1"/>
  <c r="L53" i="2" s="1"/>
  <c r="AC63" i="2"/>
  <c r="L35" i="2" s="1"/>
  <c r="L54" i="2" s="1"/>
  <c r="AE63" i="2"/>
  <c r="K36" i="2" s="1"/>
  <c r="K55" i="2" s="1"/>
  <c r="AB63" i="2"/>
  <c r="K35" i="2" s="1"/>
  <c r="K54" i="2" s="1"/>
  <c r="AF63" i="2"/>
  <c r="L36" i="2" s="1"/>
  <c r="L55" i="2" s="1"/>
  <c r="Z63" i="2"/>
  <c r="K34" i="2" s="1"/>
  <c r="K86" i="2" s="1"/>
  <c r="AA71" i="2"/>
  <c r="N40" i="2" s="1"/>
  <c r="N59" i="2" s="1"/>
  <c r="AG63" i="2"/>
  <c r="M36" i="2" s="1"/>
  <c r="M55" i="2" s="1"/>
  <c r="Z71" i="2"/>
  <c r="M40" i="2" s="1"/>
  <c r="M59" i="2" s="1"/>
  <c r="AD71" i="2"/>
  <c r="O41" i="2" s="1"/>
  <c r="O60" i="2" s="1"/>
  <c r="AC62" i="2"/>
  <c r="N33" i="2" s="1"/>
  <c r="N52" i="2" s="1"/>
  <c r="AB62" i="2"/>
  <c r="M33" i="2" s="1"/>
  <c r="M52" i="2" s="1"/>
  <c r="AG61" i="2"/>
  <c r="Q32" i="2" s="1"/>
  <c r="Q84" i="2" s="1"/>
  <c r="AF62" i="2"/>
  <c r="N34" i="2" s="1"/>
  <c r="N53" i="2" s="1"/>
  <c r="AA68" i="2"/>
  <c r="M37" i="2" s="1"/>
  <c r="M89" i="2" s="1"/>
  <c r="Z68" i="2"/>
  <c r="L37" i="2" s="1"/>
  <c r="L56" i="2" s="1"/>
  <c r="AF68" i="2"/>
  <c r="M39" i="2" s="1"/>
  <c r="M58" i="2" s="1"/>
  <c r="AC68" i="2"/>
  <c r="M38" i="2" s="1"/>
  <c r="M57" i="2" s="1"/>
  <c r="AF61" i="2"/>
  <c r="P32" i="2" s="1"/>
  <c r="P51" i="2" s="1"/>
  <c r="AB68" i="2"/>
  <c r="L38" i="2" s="1"/>
  <c r="L57" i="2" s="1"/>
  <c r="AD62" i="2"/>
  <c r="O33" i="2" s="1"/>
  <c r="O85" i="2" s="1"/>
  <c r="AD68" i="2"/>
  <c r="N38" i="2" s="1"/>
  <c r="N57" i="2" s="1"/>
  <c r="AG62" i="2"/>
  <c r="O34" i="2" s="1"/>
  <c r="O86" i="2" s="1"/>
  <c r="AG68" i="2"/>
  <c r="N39" i="2" s="1"/>
  <c r="N58" i="2" s="1"/>
  <c r="AC71" i="2"/>
  <c r="N41" i="2" s="1"/>
  <c r="N60" i="2" s="1"/>
  <c r="AE62" i="2"/>
  <c r="M34" i="2" s="1"/>
  <c r="M53" i="2" s="1"/>
  <c r="AE66" i="2"/>
  <c r="E42" i="2" s="1"/>
  <c r="E94" i="2" s="1"/>
  <c r="AB67" i="2"/>
  <c r="J40" i="2" s="1"/>
  <c r="J92" i="2" s="1"/>
  <c r="Z62" i="2"/>
  <c r="M32" i="2" s="1"/>
  <c r="M51" i="2" s="1"/>
  <c r="Z66" i="2"/>
  <c r="E40" i="2" s="1"/>
  <c r="E59" i="2" s="1"/>
  <c r="AA66" i="2"/>
  <c r="F40" i="2" s="1"/>
  <c r="F59" i="2" s="1"/>
  <c r="AD65" i="2"/>
  <c r="I39" i="2" s="1"/>
  <c r="I58" i="2" s="1"/>
  <c r="AA61" i="2"/>
  <c r="P30" i="2" s="1"/>
  <c r="P82" i="2" s="1"/>
  <c r="AC65" i="2"/>
  <c r="H39" i="2" s="1"/>
  <c r="H58" i="2" s="1"/>
  <c r="AG65" i="2"/>
  <c r="I40" i="2" s="1"/>
  <c r="I59" i="2" s="1"/>
  <c r="AE69" i="2"/>
  <c r="N37" i="2" s="1"/>
  <c r="N89" i="2" s="1"/>
  <c r="AE71" i="2"/>
  <c r="M42" i="2" s="1"/>
  <c r="M61" i="2" s="1"/>
  <c r="Z65" i="2"/>
  <c r="G38" i="2" s="1"/>
  <c r="G57" i="2" s="1"/>
  <c r="Z70" i="2"/>
  <c r="O38" i="2" s="1"/>
  <c r="O90" i="2" s="1"/>
  <c r="AB70" i="2"/>
  <c r="O39" i="2" s="1"/>
  <c r="O58" i="2" s="1"/>
  <c r="AF67" i="2"/>
  <c r="K41" i="2" s="1"/>
  <c r="K60" i="2" s="1"/>
  <c r="AD67" i="2"/>
  <c r="L40" i="2" s="1"/>
  <c r="L59" i="2" s="1"/>
  <c r="Z64" i="2"/>
  <c r="I36" i="2" s="1"/>
  <c r="I55" i="2" s="1"/>
  <c r="AE70" i="2"/>
  <c r="O40" i="2" s="1"/>
  <c r="O59" i="2" s="1"/>
  <c r="AC61" i="2"/>
  <c r="P31" i="2" s="1"/>
  <c r="P83" i="2" s="1"/>
  <c r="AC67" i="2"/>
  <c r="K40" i="2" s="1"/>
  <c r="K92" i="2" s="1"/>
  <c r="AB64" i="2"/>
  <c r="I37" i="2" s="1"/>
  <c r="I56" i="2" s="1"/>
  <c r="AE65" i="2"/>
  <c r="G40" i="2" s="1"/>
  <c r="G59" i="2" s="1"/>
  <c r="AC70" i="2"/>
  <c r="P39" i="2" s="1"/>
  <c r="P58" i="2" s="1"/>
  <c r="AE67" i="2"/>
  <c r="J41" i="2" s="1"/>
  <c r="J60" i="2" s="1"/>
  <c r="AG64" i="2"/>
  <c r="K38" i="2" s="1"/>
  <c r="K57" i="2" s="1"/>
  <c r="AA67" i="2"/>
  <c r="K39" i="2" s="1"/>
  <c r="K58" i="2" s="1"/>
  <c r="AG67" i="2"/>
  <c r="L41" i="2" s="1"/>
  <c r="L60" i="2" s="1"/>
  <c r="AC64" i="2"/>
  <c r="J37" i="2" s="1"/>
  <c r="J89" i="2" s="1"/>
  <c r="AD70" i="2"/>
  <c r="Q39" i="2" s="1"/>
  <c r="Q58" i="2" s="1"/>
  <c r="AA70" i="2"/>
  <c r="P38" i="2" s="1"/>
  <c r="P57" i="2" s="1"/>
  <c r="AF65" i="2"/>
  <c r="H40" i="2" s="1"/>
  <c r="H92" i="2" s="1"/>
  <c r="Z61" i="2"/>
  <c r="O30" i="2" s="1"/>
  <c r="O49" i="2" s="1"/>
  <c r="AE64" i="2"/>
  <c r="I38" i="2" s="1"/>
  <c r="I57" i="2" s="1"/>
  <c r="AA65" i="2"/>
  <c r="H38" i="2" s="1"/>
  <c r="H57" i="2" s="1"/>
  <c r="AB61" i="2"/>
  <c r="O31" i="2" s="1"/>
  <c r="O50" i="2" s="1"/>
  <c r="AF64" i="2"/>
  <c r="J38" i="2" s="1"/>
  <c r="J57" i="2" s="1"/>
  <c r="AD61" i="2"/>
  <c r="Q31" i="2" s="1"/>
  <c r="Q50" i="2" s="1"/>
  <c r="AA64" i="2"/>
  <c r="J36" i="2" s="1"/>
  <c r="J55" i="2" s="1"/>
  <c r="AF70" i="2"/>
  <c r="P40" i="2" s="1"/>
  <c r="P59" i="2" s="1"/>
  <c r="M50" i="2"/>
  <c r="M83" i="2"/>
  <c r="O54" i="2"/>
  <c r="O87" i="2"/>
  <c r="M60" i="2"/>
  <c r="M93" i="2"/>
  <c r="L50" i="2"/>
  <c r="L83" i="2"/>
  <c r="N49" i="2"/>
  <c r="N51" i="2"/>
  <c r="N84" i="2"/>
  <c r="L48" i="2"/>
  <c r="L81" i="2"/>
  <c r="G58" i="2"/>
  <c r="G91" i="2"/>
  <c r="P55" i="2"/>
  <c r="P88" i="2"/>
  <c r="M48" i="2"/>
  <c r="M81" i="2"/>
  <c r="O51" i="2"/>
  <c r="O84" i="2"/>
  <c r="G61" i="2"/>
  <c r="G94" i="2"/>
  <c r="J58" i="2"/>
  <c r="J91" i="2"/>
  <c r="K56" i="2"/>
  <c r="K89" i="2"/>
  <c r="N50" i="2"/>
  <c r="N83" i="2"/>
  <c r="Q59" i="2"/>
  <c r="Q92" i="2"/>
  <c r="L58" i="2"/>
  <c r="L91" i="2"/>
  <c r="F92" i="2"/>
  <c r="M49" i="2"/>
  <c r="M82" i="2"/>
  <c r="M54" i="2"/>
  <c r="M87" i="2"/>
  <c r="L49" i="2"/>
  <c r="L82" i="2"/>
  <c r="AZ65" i="1"/>
  <c r="AZ57" i="1" s="1"/>
  <c r="AZ58" i="1" s="1"/>
  <c r="BI66" i="1" s="1"/>
  <c r="G61" i="1"/>
  <c r="G86" i="1"/>
  <c r="J60" i="1"/>
  <c r="J85" i="1"/>
  <c r="I59" i="1"/>
  <c r="I84" i="1"/>
  <c r="F60" i="1"/>
  <c r="F85" i="1"/>
  <c r="J59" i="1"/>
  <c r="J84" i="1"/>
  <c r="G62" i="1"/>
  <c r="G87" i="1"/>
  <c r="I60" i="1"/>
  <c r="I85" i="1"/>
  <c r="H60" i="1"/>
  <c r="H85" i="1"/>
  <c r="F61" i="1"/>
  <c r="F86" i="1"/>
  <c r="G76" i="1"/>
  <c r="G101" i="1"/>
  <c r="G60" i="1"/>
  <c r="G85" i="1"/>
  <c r="H62" i="1"/>
  <c r="H87" i="1"/>
  <c r="F62" i="1"/>
  <c r="F87" i="1"/>
  <c r="H59" i="1"/>
  <c r="H84" i="1"/>
  <c r="H61" i="1"/>
  <c r="H86" i="1"/>
  <c r="BA65" i="1"/>
  <c r="AJ43" i="1"/>
  <c r="AJ44" i="1"/>
  <c r="AJ45" i="1" s="1"/>
  <c r="AJ46" i="1" s="1"/>
  <c r="AJ47" i="1" s="1"/>
  <c r="AA69" i="1" s="1"/>
  <c r="AB69" i="1" s="1"/>
  <c r="AA68" i="1"/>
  <c r="AB68" i="1" s="1"/>
  <c r="AE68" i="1" s="1"/>
  <c r="E38" i="1" s="1"/>
  <c r="BB65" i="1"/>
  <c r="F52" i="1"/>
  <c r="K53" i="2" l="1"/>
  <c r="N92" i="2"/>
  <c r="O56" i="2"/>
  <c r="M56" i="2"/>
  <c r="P84" i="2"/>
  <c r="M88" i="2"/>
  <c r="O88" i="2"/>
  <c r="E92" i="2"/>
  <c r="J56" i="2"/>
  <c r="L92" i="2"/>
  <c r="M90" i="2"/>
  <c r="K88" i="2"/>
  <c r="G93" i="2"/>
  <c r="E60" i="2"/>
  <c r="M92" i="2"/>
  <c r="F61" i="2"/>
  <c r="F60" i="2"/>
  <c r="O94" i="2"/>
  <c r="P89" i="2"/>
  <c r="L87" i="2"/>
  <c r="N86" i="2"/>
  <c r="N87" i="2"/>
  <c r="Q51" i="2"/>
  <c r="N93" i="2"/>
  <c r="M94" i="2"/>
  <c r="L86" i="2"/>
  <c r="O57" i="2"/>
  <c r="N61" i="2"/>
  <c r="N85" i="2"/>
  <c r="N88" i="2"/>
  <c r="N91" i="2"/>
  <c r="M85" i="2"/>
  <c r="E61" i="2"/>
  <c r="K91" i="2"/>
  <c r="O91" i="2"/>
  <c r="J88" i="2"/>
  <c r="L88" i="2"/>
  <c r="J59" i="2"/>
  <c r="M84" i="2"/>
  <c r="K87" i="2"/>
  <c r="M91" i="2"/>
  <c r="L89" i="2"/>
  <c r="O93" i="2"/>
  <c r="O52" i="2"/>
  <c r="P49" i="2"/>
  <c r="P50" i="2"/>
  <c r="O92" i="2"/>
  <c r="L90" i="2"/>
  <c r="K59" i="2"/>
  <c r="O53" i="2"/>
  <c r="H91" i="2"/>
  <c r="N90" i="2"/>
  <c r="I92" i="2"/>
  <c r="O82" i="2"/>
  <c r="I91" i="2"/>
  <c r="I90" i="2"/>
  <c r="H59" i="2"/>
  <c r="M86" i="2"/>
  <c r="O83" i="2"/>
  <c r="G90" i="2"/>
  <c r="I89" i="2"/>
  <c r="N56" i="2"/>
  <c r="G92" i="2"/>
  <c r="I88" i="2"/>
  <c r="Q91" i="2"/>
  <c r="P90" i="2"/>
  <c r="Q83" i="2"/>
  <c r="H90" i="2"/>
  <c r="K90" i="2"/>
  <c r="L93" i="2"/>
  <c r="J93" i="2"/>
  <c r="J90" i="2"/>
  <c r="K93" i="2"/>
  <c r="P92" i="2"/>
  <c r="P91" i="2"/>
  <c r="BG66" i="1"/>
  <c r="BF66" i="1"/>
  <c r="BQ66" i="1"/>
  <c r="BR66" i="1"/>
  <c r="BP66" i="1"/>
  <c r="BH66" i="1"/>
  <c r="AZ66" i="1"/>
  <c r="AZ67" i="1" s="1"/>
  <c r="BD66" i="1"/>
  <c r="BO66" i="1"/>
  <c r="BE66" i="1"/>
  <c r="BC66" i="1"/>
  <c r="BN66" i="1"/>
  <c r="BB66" i="1"/>
  <c r="BB67" i="1" s="1"/>
  <c r="BM66" i="1"/>
  <c r="BA66" i="1"/>
  <c r="BA67" i="1" s="1"/>
  <c r="BA58" i="1" s="1"/>
  <c r="BL66" i="1"/>
  <c r="BK66" i="1"/>
  <c r="BJ66" i="1"/>
  <c r="E62" i="1"/>
  <c r="E87" i="1"/>
  <c r="F76" i="1"/>
  <c r="F101" i="1"/>
  <c r="BC59" i="1"/>
  <c r="BC61" i="1" s="1"/>
  <c r="BC63" i="1" s="1"/>
  <c r="BC65" i="1" s="1"/>
  <c r="AD68" i="1"/>
  <c r="D38" i="1" s="1"/>
  <c r="AK68" i="1"/>
  <c r="F40" i="1" s="1"/>
  <c r="AH68" i="1"/>
  <c r="F39" i="1" s="1"/>
  <c r="AI68" i="1"/>
  <c r="D40" i="1" s="1"/>
  <c r="AJ68" i="1"/>
  <c r="E40" i="1" s="1"/>
  <c r="AF68" i="1"/>
  <c r="D39" i="1" s="1"/>
  <c r="AG68" i="1"/>
  <c r="E39" i="1" s="1"/>
  <c r="AK43" i="1"/>
  <c r="AK44" i="1"/>
  <c r="AK45" i="1" s="1"/>
  <c r="AK46" i="1" s="1"/>
  <c r="AK47" i="1" s="1"/>
  <c r="AA70" i="1" s="1"/>
  <c r="AB70" i="1" s="1"/>
  <c r="AI69" i="1"/>
  <c r="T40" i="1" s="1"/>
  <c r="AJ69" i="1"/>
  <c r="C42" i="1" s="1"/>
  <c r="AK69" i="1"/>
  <c r="D42" i="1" s="1"/>
  <c r="AD69" i="1"/>
  <c r="T38" i="1" s="1"/>
  <c r="AE69" i="1"/>
  <c r="C40" i="1" s="1"/>
  <c r="AG69" i="1"/>
  <c r="C41" i="1" s="1"/>
  <c r="AF69" i="1"/>
  <c r="T39" i="1" s="1"/>
  <c r="AH69" i="1"/>
  <c r="D41" i="1" s="1"/>
  <c r="BC67" i="1" l="1"/>
  <c r="BA57" i="1"/>
  <c r="D63" i="1"/>
  <c r="D88" i="1"/>
  <c r="E64" i="1"/>
  <c r="E89" i="1"/>
  <c r="D66" i="1"/>
  <c r="D91" i="1"/>
  <c r="T63" i="1"/>
  <c r="T88" i="1"/>
  <c r="F64" i="1"/>
  <c r="F89" i="1"/>
  <c r="F63" i="1"/>
  <c r="F88" i="1"/>
  <c r="C66" i="1"/>
  <c r="C91" i="1"/>
  <c r="C65" i="1"/>
  <c r="C90" i="1"/>
  <c r="T62" i="1"/>
  <c r="T87" i="1"/>
  <c r="D62" i="1"/>
  <c r="D87" i="1"/>
  <c r="D64" i="1"/>
  <c r="D89" i="1"/>
  <c r="T64" i="1"/>
  <c r="T89" i="1"/>
  <c r="C64" i="1"/>
  <c r="C89" i="1"/>
  <c r="D65" i="1"/>
  <c r="D90" i="1"/>
  <c r="E63" i="1"/>
  <c r="E88" i="1"/>
  <c r="BD59" i="1"/>
  <c r="BD61" i="1" s="1"/>
  <c r="BD63" i="1" s="1"/>
  <c r="BD65" i="1" s="1"/>
  <c r="BD67" i="1" s="1"/>
  <c r="AL43" i="1"/>
  <c r="AL44" i="1"/>
  <c r="AL45" i="1" s="1"/>
  <c r="AL46" i="1" s="1"/>
  <c r="AL47" i="1" s="1"/>
  <c r="BE59" i="1" s="1"/>
  <c r="BE61" i="1" s="1"/>
  <c r="BE63" i="1" s="1"/>
  <c r="BE65" i="1" s="1"/>
  <c r="BE67" i="1" s="1"/>
  <c r="BC68" i="1"/>
  <c r="BO68" i="1"/>
  <c r="BE68" i="1"/>
  <c r="BD68" i="1"/>
  <c r="BP68" i="1"/>
  <c r="BQ68" i="1"/>
  <c r="BF68" i="1"/>
  <c r="BR68" i="1"/>
  <c r="BG68" i="1"/>
  <c r="BS68" i="1"/>
  <c r="BS69" i="1" s="1"/>
  <c r="BH68" i="1"/>
  <c r="BA68" i="1"/>
  <c r="BA69" i="1" s="1"/>
  <c r="BJ68" i="1"/>
  <c r="BI68" i="1"/>
  <c r="BK68" i="1"/>
  <c r="BL68" i="1"/>
  <c r="BM68" i="1"/>
  <c r="BB68" i="1"/>
  <c r="BB69" i="1" s="1"/>
  <c r="BN68" i="1"/>
  <c r="AF70" i="1"/>
  <c r="S44" i="1" s="1"/>
  <c r="AG70" i="1"/>
  <c r="T44" i="1" s="1"/>
  <c r="AH70" i="1"/>
  <c r="C46" i="1" s="1"/>
  <c r="AI70" i="1"/>
  <c r="S45" i="1" s="1"/>
  <c r="AK70" i="1"/>
  <c r="C47" i="1" s="1"/>
  <c r="AD70" i="1"/>
  <c r="S43" i="1" s="1"/>
  <c r="AJ70" i="1"/>
  <c r="T45" i="1" s="1"/>
  <c r="AE70" i="1"/>
  <c r="T43" i="1" s="1"/>
  <c r="BC69" i="1" l="1"/>
  <c r="AM43" i="1"/>
  <c r="AM44" i="1"/>
  <c r="AM45" i="1" s="1"/>
  <c r="AM46" i="1" s="1"/>
  <c r="AM47" i="1" s="1"/>
  <c r="BF59" i="1" s="1"/>
  <c r="BF61" i="1" s="1"/>
  <c r="BF63" i="1" s="1"/>
  <c r="BF65" i="1" s="1"/>
  <c r="BF67" i="1" s="1"/>
  <c r="BF69" i="1" s="1"/>
  <c r="T69" i="1"/>
  <c r="T94" i="1"/>
  <c r="C71" i="1"/>
  <c r="C96" i="1"/>
  <c r="T68" i="1"/>
  <c r="T93" i="1"/>
  <c r="T67" i="1"/>
  <c r="T92" i="1"/>
  <c r="C70" i="1"/>
  <c r="C95" i="1"/>
  <c r="S67" i="1"/>
  <c r="S92" i="1"/>
  <c r="S69" i="1"/>
  <c r="S94" i="1"/>
  <c r="S68" i="1"/>
  <c r="S93" i="1"/>
  <c r="AA71" i="1"/>
  <c r="AB71" i="1" s="1"/>
  <c r="AJ71" i="1" s="1"/>
  <c r="D45" i="1" s="1"/>
  <c r="BD69" i="1"/>
  <c r="BE69" i="1"/>
  <c r="BB57" i="1"/>
  <c r="BB58" i="1"/>
  <c r="AN44" i="1" l="1"/>
  <c r="AN45" i="1" s="1"/>
  <c r="AN46" i="1" s="1"/>
  <c r="AN47" i="1" s="1"/>
  <c r="BG59" i="1" s="1"/>
  <c r="BG61" i="1" s="1"/>
  <c r="BG63" i="1" s="1"/>
  <c r="BG65" i="1" s="1"/>
  <c r="BG67" i="1" s="1"/>
  <c r="BG69" i="1" s="1"/>
  <c r="AN43" i="1"/>
  <c r="AG71" i="1"/>
  <c r="D44" i="1" s="1"/>
  <c r="D68" i="1" s="1"/>
  <c r="D69" i="1"/>
  <c r="D94" i="1"/>
  <c r="AF71" i="1"/>
  <c r="C44" i="1" s="1"/>
  <c r="AD71" i="1"/>
  <c r="C43" i="1" s="1"/>
  <c r="AH71" i="1"/>
  <c r="E44" i="1" s="1"/>
  <c r="AE71" i="1"/>
  <c r="D43" i="1" s="1"/>
  <c r="AI71" i="1"/>
  <c r="C45" i="1" s="1"/>
  <c r="AK71" i="1"/>
  <c r="E45" i="1" s="1"/>
  <c r="AA72" i="1"/>
  <c r="AB72" i="1" s="1"/>
  <c r="AD72" i="1" s="1"/>
  <c r="E41" i="1" s="1"/>
  <c r="BK70" i="1"/>
  <c r="BL70" i="1"/>
  <c r="BM70" i="1"/>
  <c r="BN70" i="1"/>
  <c r="BC70" i="1"/>
  <c r="BC71" i="1" s="1"/>
  <c r="BO70" i="1"/>
  <c r="BD70" i="1"/>
  <c r="BD71" i="1" s="1"/>
  <c r="BP70" i="1"/>
  <c r="BF70" i="1"/>
  <c r="BF71" i="1" s="1"/>
  <c r="BE70" i="1"/>
  <c r="BE71" i="1" s="1"/>
  <c r="BQ70" i="1"/>
  <c r="BR70" i="1"/>
  <c r="BG70" i="1"/>
  <c r="BS70" i="1"/>
  <c r="BS71" i="1" s="1"/>
  <c r="BH70" i="1"/>
  <c r="BT70" i="1"/>
  <c r="BT71" i="1" s="1"/>
  <c r="BI70" i="1"/>
  <c r="BB70" i="1"/>
  <c r="BB71" i="1" s="1"/>
  <c r="BJ70" i="1"/>
  <c r="AO44" i="1" l="1"/>
  <c r="AO45" i="1" s="1"/>
  <c r="AO46" i="1" s="1"/>
  <c r="AO47" i="1" s="1"/>
  <c r="BH59" i="1" s="1"/>
  <c r="BH61" i="1" s="1"/>
  <c r="BH63" i="1" s="1"/>
  <c r="BH65" i="1" s="1"/>
  <c r="BH67" i="1" s="1"/>
  <c r="BH69" i="1" s="1"/>
  <c r="BH71" i="1" s="1"/>
  <c r="AO43" i="1"/>
  <c r="D93" i="1"/>
  <c r="C69" i="1"/>
  <c r="C94" i="1"/>
  <c r="E65" i="1"/>
  <c r="E90" i="1"/>
  <c r="D67" i="1"/>
  <c r="D92" i="1"/>
  <c r="E68" i="1"/>
  <c r="E93" i="1"/>
  <c r="C67" i="1"/>
  <c r="C92" i="1"/>
  <c r="C68" i="1"/>
  <c r="C93" i="1"/>
  <c r="E69" i="1"/>
  <c r="E94" i="1"/>
  <c r="AH72" i="1"/>
  <c r="AK72" i="1"/>
  <c r="G43" i="1" s="1"/>
  <c r="AE72" i="1"/>
  <c r="F41" i="1" s="1"/>
  <c r="AJ72" i="1"/>
  <c r="F43" i="1" s="1"/>
  <c r="AI72" i="1"/>
  <c r="G42" i="1" s="1"/>
  <c r="AF72" i="1"/>
  <c r="E42" i="1" s="1"/>
  <c r="AG72" i="1"/>
  <c r="F42" i="1" s="1"/>
  <c r="AA73" i="1"/>
  <c r="AB73" i="1" s="1"/>
  <c r="AI73" i="1" s="1"/>
  <c r="G41" i="1" s="1"/>
  <c r="BG71" i="1"/>
  <c r="BC58" i="1"/>
  <c r="BC57" i="1"/>
  <c r="AP44" i="1" l="1"/>
  <c r="AP45" i="1" s="1"/>
  <c r="AP43" i="1"/>
  <c r="AQ44" i="1" s="1"/>
  <c r="F67" i="1"/>
  <c r="F92" i="1"/>
  <c r="E66" i="1"/>
  <c r="E91" i="1"/>
  <c r="F66" i="1"/>
  <c r="F91" i="1"/>
  <c r="G65" i="1"/>
  <c r="G90" i="1"/>
  <c r="G66" i="1"/>
  <c r="G91" i="1"/>
  <c r="G67" i="1"/>
  <c r="G92" i="1"/>
  <c r="E43" i="1"/>
  <c r="F65" i="1"/>
  <c r="F90" i="1"/>
  <c r="AH73" i="1"/>
  <c r="I40" i="1" s="1"/>
  <c r="AE73" i="1"/>
  <c r="H39" i="1" s="1"/>
  <c r="AK73" i="1"/>
  <c r="I41" i="1" s="1"/>
  <c r="AG73" i="1"/>
  <c r="H40" i="1" s="1"/>
  <c r="AF73" i="1"/>
  <c r="G40" i="1" s="1"/>
  <c r="AA74" i="1"/>
  <c r="AB74" i="1" s="1"/>
  <c r="AI74" i="1" s="1"/>
  <c r="I39" i="1" s="1"/>
  <c r="AJ73" i="1"/>
  <c r="H41" i="1" s="1"/>
  <c r="AD73" i="1"/>
  <c r="G39" i="1" s="1"/>
  <c r="BG72" i="1"/>
  <c r="BG73" i="1" s="1"/>
  <c r="BS72" i="1"/>
  <c r="BS73" i="1" s="1"/>
  <c r="BI72" i="1"/>
  <c r="BH72" i="1"/>
  <c r="BH73" i="1" s="1"/>
  <c r="BT72" i="1"/>
  <c r="BU72" i="1"/>
  <c r="BU73" i="1" s="1"/>
  <c r="BJ72" i="1"/>
  <c r="BC72" i="1"/>
  <c r="BC73" i="1" s="1"/>
  <c r="BK72" i="1"/>
  <c r="BL72" i="1"/>
  <c r="BM72" i="1"/>
  <c r="BN72" i="1"/>
  <c r="BO72" i="1"/>
  <c r="BD72" i="1"/>
  <c r="BD73" i="1" s="1"/>
  <c r="BP72" i="1"/>
  <c r="BE72" i="1"/>
  <c r="BE73" i="1" s="1"/>
  <c r="BQ72" i="1"/>
  <c r="BF72" i="1"/>
  <c r="BF73" i="1" s="1"/>
  <c r="BR72" i="1"/>
  <c r="BT73" i="1"/>
  <c r="I63" i="1" l="1"/>
  <c r="I88" i="1"/>
  <c r="G64" i="1"/>
  <c r="G89" i="1"/>
  <c r="G63" i="1"/>
  <c r="G88" i="1"/>
  <c r="H64" i="1"/>
  <c r="H89" i="1"/>
  <c r="I65" i="1"/>
  <c r="I90" i="1"/>
  <c r="H65" i="1"/>
  <c r="H90" i="1"/>
  <c r="H63" i="1"/>
  <c r="H88" i="1"/>
  <c r="I64" i="1"/>
  <c r="I89" i="1"/>
  <c r="E67" i="1"/>
  <c r="E92" i="1"/>
  <c r="AH74" i="1"/>
  <c r="K38" i="1" s="1"/>
  <c r="AD74" i="1"/>
  <c r="I37" i="1" s="1"/>
  <c r="AJ74" i="1"/>
  <c r="J39" i="1" s="1"/>
  <c r="AK74" i="1"/>
  <c r="K39" i="1" s="1"/>
  <c r="AG74" i="1"/>
  <c r="J38" i="1" s="1"/>
  <c r="AE74" i="1"/>
  <c r="J37" i="1" s="1"/>
  <c r="AF74" i="1"/>
  <c r="I38" i="1" s="1"/>
  <c r="AQ43" i="1"/>
  <c r="AR44" i="1" s="1"/>
  <c r="AQ45" i="1"/>
  <c r="AP46" i="1"/>
  <c r="AP47" i="1" s="1"/>
  <c r="BD58" i="1"/>
  <c r="BD57" i="1"/>
  <c r="J62" i="1" l="1"/>
  <c r="J87" i="1"/>
  <c r="K63" i="1"/>
  <c r="K88" i="1"/>
  <c r="J63" i="1"/>
  <c r="J88" i="1"/>
  <c r="K62" i="1"/>
  <c r="K87" i="1"/>
  <c r="J61" i="1"/>
  <c r="J86" i="1"/>
  <c r="I61" i="1"/>
  <c r="I86" i="1"/>
  <c r="I62" i="1"/>
  <c r="I87" i="1"/>
  <c r="AR43" i="1"/>
  <c r="AR45" i="1"/>
  <c r="AQ46" i="1"/>
  <c r="AQ47" i="1" s="1"/>
  <c r="BO74" i="1"/>
  <c r="BP74" i="1"/>
  <c r="BQ74" i="1"/>
  <c r="BE74" i="1"/>
  <c r="BE75" i="1" s="1"/>
  <c r="BF74" i="1"/>
  <c r="BF75" i="1" s="1"/>
  <c r="BR74" i="1"/>
  <c r="BS74" i="1"/>
  <c r="BS75" i="1" s="1"/>
  <c r="BG74" i="1"/>
  <c r="BG75" i="1" s="1"/>
  <c r="BH74" i="1"/>
  <c r="BH75" i="1" s="1"/>
  <c r="BT74" i="1"/>
  <c r="BT75" i="1" s="1"/>
  <c r="BV74" i="1"/>
  <c r="BV75" i="1" s="1"/>
  <c r="BI74" i="1"/>
  <c r="BU74" i="1"/>
  <c r="BU75" i="1" s="1"/>
  <c r="BJ74" i="1"/>
  <c r="BK74" i="1"/>
  <c r="BD74" i="1"/>
  <c r="BD75" i="1" s="1"/>
  <c r="BL74" i="1"/>
  <c r="BM74" i="1"/>
  <c r="BN74" i="1"/>
  <c r="AA75" i="1"/>
  <c r="AB75" i="1" s="1"/>
  <c r="BI59" i="1"/>
  <c r="BI61" i="1" s="1"/>
  <c r="BI63" i="1" s="1"/>
  <c r="BI65" i="1" s="1"/>
  <c r="BI67" i="1" s="1"/>
  <c r="BI69" i="1" s="1"/>
  <c r="BI71" i="1" s="1"/>
  <c r="BI73" i="1" s="1"/>
  <c r="BI75" i="1" l="1"/>
  <c r="AS43" i="1"/>
  <c r="AS44" i="1"/>
  <c r="AG75" i="1"/>
  <c r="L36" i="1" s="1"/>
  <c r="AI75" i="1"/>
  <c r="K37" i="1" s="1"/>
  <c r="AD75" i="1"/>
  <c r="K35" i="1" s="1"/>
  <c r="AF75" i="1"/>
  <c r="K36" i="1" s="1"/>
  <c r="AJ75" i="1"/>
  <c r="L37" i="1" s="1"/>
  <c r="AK75" i="1"/>
  <c r="M37" i="1" s="1"/>
  <c r="AH75" i="1"/>
  <c r="M36" i="1" s="1"/>
  <c r="AE75" i="1"/>
  <c r="L35" i="1" s="1"/>
  <c r="AS45" i="1"/>
  <c r="AR46" i="1"/>
  <c r="AR47" i="1" s="1"/>
  <c r="BJ59" i="1"/>
  <c r="BJ61" i="1" s="1"/>
  <c r="BJ63" i="1" s="1"/>
  <c r="BJ65" i="1" s="1"/>
  <c r="BJ67" i="1" s="1"/>
  <c r="BJ69" i="1" s="1"/>
  <c r="BJ71" i="1" s="1"/>
  <c r="BJ73" i="1" s="1"/>
  <c r="BJ75" i="1" s="1"/>
  <c r="AA76" i="1"/>
  <c r="AB76" i="1" s="1"/>
  <c r="BE57" i="1"/>
  <c r="BE58" i="1"/>
  <c r="M61" i="1" l="1"/>
  <c r="M86" i="1"/>
  <c r="K59" i="1"/>
  <c r="K84" i="1"/>
  <c r="M60" i="1"/>
  <c r="M85" i="1"/>
  <c r="K61" i="1"/>
  <c r="K86" i="1"/>
  <c r="K60" i="1"/>
  <c r="K85" i="1"/>
  <c r="L60" i="1"/>
  <c r="L85" i="1"/>
  <c r="L59" i="1"/>
  <c r="L84" i="1"/>
  <c r="L61" i="1"/>
  <c r="L86" i="1"/>
  <c r="AT43" i="1"/>
  <c r="AT44" i="1"/>
  <c r="AT45" i="1" s="1"/>
  <c r="AG76" i="1"/>
  <c r="L52" i="1" s="1"/>
  <c r="AI76" i="1"/>
  <c r="M35" i="1" s="1"/>
  <c r="AK76" i="1"/>
  <c r="O35" i="1" s="1"/>
  <c r="AH76" i="1"/>
  <c r="M52" i="1" s="1"/>
  <c r="AD76" i="1"/>
  <c r="K51" i="1" s="1"/>
  <c r="AE76" i="1"/>
  <c r="L51" i="1" s="1"/>
  <c r="AJ76" i="1"/>
  <c r="N35" i="1" s="1"/>
  <c r="AF76" i="1"/>
  <c r="K52" i="1" s="1"/>
  <c r="AS46" i="1"/>
  <c r="AS47" i="1" s="1"/>
  <c r="BK59" i="1"/>
  <c r="BK61" i="1" s="1"/>
  <c r="BK63" i="1" s="1"/>
  <c r="BK65" i="1" s="1"/>
  <c r="BK67" i="1" s="1"/>
  <c r="BK69" i="1" s="1"/>
  <c r="BK71" i="1" s="1"/>
  <c r="BK73" i="1" s="1"/>
  <c r="BK75" i="1" s="1"/>
  <c r="AA77" i="1"/>
  <c r="AB77" i="1" s="1"/>
  <c r="BK76" i="1"/>
  <c r="BW76" i="1"/>
  <c r="BW77" i="1" s="1"/>
  <c r="BM76" i="1"/>
  <c r="BL76" i="1"/>
  <c r="BE76" i="1"/>
  <c r="BE77" i="1" s="1"/>
  <c r="BN76" i="1"/>
  <c r="BO76" i="1"/>
  <c r="BP76" i="1"/>
  <c r="BF76" i="1"/>
  <c r="BF77" i="1" s="1"/>
  <c r="BQ76" i="1"/>
  <c r="BR76" i="1"/>
  <c r="BG76" i="1"/>
  <c r="BG77" i="1" s="1"/>
  <c r="BS76" i="1"/>
  <c r="BS77" i="1" s="1"/>
  <c r="BH76" i="1"/>
  <c r="BH77" i="1" s="1"/>
  <c r="BT76" i="1"/>
  <c r="BT77" i="1" s="1"/>
  <c r="BI76" i="1"/>
  <c r="BI77" i="1" s="1"/>
  <c r="BU76" i="1"/>
  <c r="BU77" i="1" s="1"/>
  <c r="BJ76" i="1"/>
  <c r="BJ77" i="1" s="1"/>
  <c r="BV76" i="1"/>
  <c r="BV77" i="1" s="1"/>
  <c r="M76" i="1" l="1"/>
  <c r="M101" i="1"/>
  <c r="O59" i="1"/>
  <c r="O84" i="1"/>
  <c r="M59" i="1"/>
  <c r="M84" i="1"/>
  <c r="L76" i="1"/>
  <c r="L101" i="1"/>
  <c r="K75" i="1"/>
  <c r="K100" i="1"/>
  <c r="L75" i="1"/>
  <c r="L100" i="1"/>
  <c r="K76" i="1"/>
  <c r="K101" i="1"/>
  <c r="N59" i="1"/>
  <c r="N84" i="1"/>
  <c r="BK77" i="1"/>
  <c r="AU44" i="1"/>
  <c r="AU45" i="1" s="1"/>
  <c r="AU43" i="1"/>
  <c r="BL59" i="1"/>
  <c r="BL61" i="1" s="1"/>
  <c r="BL63" i="1" s="1"/>
  <c r="BL65" i="1" s="1"/>
  <c r="BL67" i="1" s="1"/>
  <c r="BL69" i="1" s="1"/>
  <c r="BL71" i="1" s="1"/>
  <c r="BL73" i="1" s="1"/>
  <c r="BL75" i="1" s="1"/>
  <c r="BL77" i="1" s="1"/>
  <c r="AA78" i="1"/>
  <c r="AB78" i="1" s="1"/>
  <c r="AT46" i="1"/>
  <c r="AT47" i="1" s="1"/>
  <c r="AE77" i="1"/>
  <c r="O52" i="1" s="1"/>
  <c r="AG77" i="1"/>
  <c r="Q35" i="1" s="1"/>
  <c r="AF77" i="1"/>
  <c r="P35" i="1" s="1"/>
  <c r="AJ77" i="1"/>
  <c r="Q36" i="1" s="1"/>
  <c r="AK77" i="1"/>
  <c r="R36" i="1" s="1"/>
  <c r="AI77" i="1"/>
  <c r="P36" i="1" s="1"/>
  <c r="AD77" i="1"/>
  <c r="N52" i="1" s="1"/>
  <c r="AH77" i="1"/>
  <c r="R35" i="1" s="1"/>
  <c r="BF58" i="1"/>
  <c r="BF57" i="1"/>
  <c r="P60" i="1" l="1"/>
  <c r="P85" i="1"/>
  <c r="O76" i="1"/>
  <c r="O101" i="1"/>
  <c r="N76" i="1"/>
  <c r="N101" i="1"/>
  <c r="Q60" i="1"/>
  <c r="Q85" i="1"/>
  <c r="P59" i="1"/>
  <c r="P84" i="1"/>
  <c r="R59" i="1"/>
  <c r="R84" i="1"/>
  <c r="R60" i="1"/>
  <c r="R85" i="1"/>
  <c r="Q59" i="1"/>
  <c r="Q84" i="1"/>
  <c r="AV44" i="1"/>
  <c r="AV45" i="1" s="1"/>
  <c r="AV43" i="1"/>
  <c r="AA79" i="1"/>
  <c r="AB79" i="1" s="1"/>
  <c r="BM59" i="1"/>
  <c r="BM61" i="1" s="1"/>
  <c r="BM63" i="1" s="1"/>
  <c r="BM65" i="1" s="1"/>
  <c r="BM67" i="1" s="1"/>
  <c r="BM69" i="1" s="1"/>
  <c r="BM71" i="1" s="1"/>
  <c r="BM73" i="1" s="1"/>
  <c r="BM75" i="1" s="1"/>
  <c r="BM77" i="1" s="1"/>
  <c r="BG78" i="1"/>
  <c r="BG79" i="1" s="1"/>
  <c r="BS78" i="1"/>
  <c r="BS79" i="1" s="1"/>
  <c r="BH78" i="1"/>
  <c r="BH79" i="1" s="1"/>
  <c r="BT78" i="1"/>
  <c r="BT79" i="1" s="1"/>
  <c r="BU78" i="1"/>
  <c r="BU79" i="1" s="1"/>
  <c r="BI78" i="1"/>
  <c r="BI79" i="1" s="1"/>
  <c r="BJ78" i="1"/>
  <c r="BJ79" i="1" s="1"/>
  <c r="BV78" i="1"/>
  <c r="BV79" i="1" s="1"/>
  <c r="BK78" i="1"/>
  <c r="BK79" i="1" s="1"/>
  <c r="BW78" i="1"/>
  <c r="BW79" i="1" s="1"/>
  <c r="BL78" i="1"/>
  <c r="BL79" i="1" s="1"/>
  <c r="BX78" i="1"/>
  <c r="BX79" i="1" s="1"/>
  <c r="BM78" i="1"/>
  <c r="BF78" i="1"/>
  <c r="BF79" i="1" s="1"/>
  <c r="BN78" i="1"/>
  <c r="BO78" i="1"/>
  <c r="BP78" i="1"/>
  <c r="BQ78" i="1"/>
  <c r="BR78" i="1"/>
  <c r="AU46" i="1"/>
  <c r="AU47" i="1" s="1"/>
  <c r="AD78" i="1"/>
  <c r="N36" i="1" s="1"/>
  <c r="AJ78" i="1"/>
  <c r="O38" i="1" s="1"/>
  <c r="AE78" i="1"/>
  <c r="O36" i="1" s="1"/>
  <c r="AG78" i="1"/>
  <c r="O37" i="1" s="1"/>
  <c r="AK78" i="1"/>
  <c r="P38" i="1" s="1"/>
  <c r="AF78" i="1"/>
  <c r="N37" i="1" s="1"/>
  <c r="AH78" i="1"/>
  <c r="P37" i="1" s="1"/>
  <c r="AI78" i="1"/>
  <c r="N38" i="1" s="1"/>
  <c r="BM79" i="1" l="1"/>
  <c r="P61" i="1"/>
  <c r="P86" i="1"/>
  <c r="N61" i="1"/>
  <c r="N86" i="1"/>
  <c r="P62" i="1"/>
  <c r="P87" i="1"/>
  <c r="O62" i="1"/>
  <c r="O87" i="1"/>
  <c r="O60" i="1"/>
  <c r="O85" i="1"/>
  <c r="N60" i="1"/>
  <c r="N85" i="1"/>
  <c r="O61" i="1"/>
  <c r="O86" i="1"/>
  <c r="N62" i="1"/>
  <c r="N87" i="1"/>
  <c r="AW43" i="1"/>
  <c r="AW44" i="1"/>
  <c r="AW45" i="1" s="1"/>
  <c r="BN59" i="1"/>
  <c r="BN61" i="1" s="1"/>
  <c r="BN63" i="1" s="1"/>
  <c r="BN65" i="1" s="1"/>
  <c r="BN67" i="1" s="1"/>
  <c r="BN69" i="1" s="1"/>
  <c r="BN71" i="1" s="1"/>
  <c r="BN73" i="1" s="1"/>
  <c r="BN75" i="1" s="1"/>
  <c r="BN77" i="1" s="1"/>
  <c r="BN79" i="1" s="1"/>
  <c r="AA80" i="1"/>
  <c r="AB80" i="1" s="1"/>
  <c r="AV46" i="1"/>
  <c r="AV47" i="1" s="1"/>
  <c r="AF79" i="1"/>
  <c r="L39" i="1" s="1"/>
  <c r="AG79" i="1"/>
  <c r="M39" i="1" s="1"/>
  <c r="AH79" i="1"/>
  <c r="N39" i="1" s="1"/>
  <c r="AI79" i="1"/>
  <c r="L40" i="1" s="1"/>
  <c r="AK79" i="1"/>
  <c r="N40" i="1" s="1"/>
  <c r="AE79" i="1"/>
  <c r="M38" i="1" s="1"/>
  <c r="AD79" i="1"/>
  <c r="L38" i="1" s="1"/>
  <c r="AJ79" i="1"/>
  <c r="M40" i="1" s="1"/>
  <c r="BG58" i="1"/>
  <c r="BG57" i="1"/>
  <c r="AX43" i="1" l="1"/>
  <c r="AX44" i="1"/>
  <c r="M63" i="1"/>
  <c r="M88" i="1"/>
  <c r="L63" i="1"/>
  <c r="L88" i="1"/>
  <c r="L62" i="1"/>
  <c r="L87" i="1"/>
  <c r="M62" i="1"/>
  <c r="M87" i="1"/>
  <c r="M64" i="1"/>
  <c r="M89" i="1"/>
  <c r="L64" i="1"/>
  <c r="L89" i="1"/>
  <c r="N64" i="1"/>
  <c r="N89" i="1"/>
  <c r="N63" i="1"/>
  <c r="N88" i="1"/>
  <c r="BO59" i="1"/>
  <c r="BO61" i="1" s="1"/>
  <c r="BO63" i="1" s="1"/>
  <c r="BO65" i="1" s="1"/>
  <c r="BO67" i="1" s="1"/>
  <c r="BO69" i="1" s="1"/>
  <c r="BO71" i="1" s="1"/>
  <c r="BO73" i="1" s="1"/>
  <c r="BO75" i="1" s="1"/>
  <c r="BO77" i="1" s="1"/>
  <c r="BO79" i="1" s="1"/>
  <c r="AA81" i="1"/>
  <c r="AB81" i="1" s="1"/>
  <c r="AX45" i="1"/>
  <c r="AW46" i="1"/>
  <c r="AW47" i="1" s="1"/>
  <c r="BO80" i="1"/>
  <c r="BP80" i="1"/>
  <c r="BQ80" i="1"/>
  <c r="BR80" i="1"/>
  <c r="BS80" i="1"/>
  <c r="BS81" i="1" s="1"/>
  <c r="BH80" i="1"/>
  <c r="BH81" i="1" s="1"/>
  <c r="BT80" i="1"/>
  <c r="BT81" i="1" s="1"/>
  <c r="BV80" i="1"/>
  <c r="BV81" i="1" s="1"/>
  <c r="BI80" i="1"/>
  <c r="BI81" i="1" s="1"/>
  <c r="BU80" i="1"/>
  <c r="BU81" i="1" s="1"/>
  <c r="BJ80" i="1"/>
  <c r="BJ81" i="1" s="1"/>
  <c r="BK80" i="1"/>
  <c r="BK81" i="1" s="1"/>
  <c r="BW80" i="1"/>
  <c r="BW81" i="1" s="1"/>
  <c r="BL80" i="1"/>
  <c r="BL81" i="1" s="1"/>
  <c r="BX80" i="1"/>
  <c r="BX81" i="1" s="1"/>
  <c r="BM80" i="1"/>
  <c r="BM81" i="1" s="1"/>
  <c r="BY80" i="1"/>
  <c r="BY81" i="1" s="1"/>
  <c r="BN80" i="1"/>
  <c r="BN81" i="1" s="1"/>
  <c r="BG80" i="1"/>
  <c r="BG81" i="1" s="1"/>
  <c r="AH80" i="1"/>
  <c r="L41" i="1" s="1"/>
  <c r="AD80" i="1"/>
  <c r="J40" i="1" s="1"/>
  <c r="AE80" i="1"/>
  <c r="K40" i="1" s="1"/>
  <c r="AJ80" i="1"/>
  <c r="K42" i="1" s="1"/>
  <c r="AI80" i="1"/>
  <c r="J42" i="1" s="1"/>
  <c r="AG80" i="1"/>
  <c r="K41" i="1" s="1"/>
  <c r="AK80" i="1"/>
  <c r="L42" i="1" s="1"/>
  <c r="AF80" i="1"/>
  <c r="J41" i="1" s="1"/>
  <c r="AY43" i="1" l="1"/>
  <c r="AY44" i="1"/>
  <c r="AY45" i="1" s="1"/>
  <c r="BO81" i="1"/>
  <c r="J66" i="1"/>
  <c r="J91" i="1"/>
  <c r="J65" i="1"/>
  <c r="J90" i="1"/>
  <c r="K65" i="1"/>
  <c r="K90" i="1"/>
  <c r="L65" i="1"/>
  <c r="L90" i="1"/>
  <c r="L66" i="1"/>
  <c r="L91" i="1"/>
  <c r="K64" i="1"/>
  <c r="K89" i="1"/>
  <c r="J64" i="1"/>
  <c r="J89" i="1"/>
  <c r="K66" i="1"/>
  <c r="K91" i="1"/>
  <c r="BP59" i="1"/>
  <c r="BP61" i="1" s="1"/>
  <c r="BP63" i="1" s="1"/>
  <c r="BP65" i="1" s="1"/>
  <c r="BP67" i="1" s="1"/>
  <c r="BP69" i="1" s="1"/>
  <c r="BP71" i="1" s="1"/>
  <c r="BP73" i="1" s="1"/>
  <c r="BP75" i="1" s="1"/>
  <c r="BP77" i="1" s="1"/>
  <c r="BP79" i="1" s="1"/>
  <c r="BP81" i="1" s="1"/>
  <c r="AA82" i="1"/>
  <c r="AB82" i="1" s="1"/>
  <c r="AX46" i="1"/>
  <c r="AX47" i="1" s="1"/>
  <c r="AI81" i="1"/>
  <c r="H44" i="1" s="1"/>
  <c r="AD81" i="1"/>
  <c r="H42" i="1" s="1"/>
  <c r="AG81" i="1"/>
  <c r="I43" i="1" s="1"/>
  <c r="AF81" i="1"/>
  <c r="H43" i="1" s="1"/>
  <c r="AH81" i="1"/>
  <c r="J43" i="1" s="1"/>
  <c r="AJ81" i="1"/>
  <c r="I44" i="1" s="1"/>
  <c r="AK81" i="1"/>
  <c r="J44" i="1" s="1"/>
  <c r="AE81" i="1"/>
  <c r="I42" i="1" s="1"/>
  <c r="BH58" i="1"/>
  <c r="BH57" i="1"/>
  <c r="H68" i="1" l="1"/>
  <c r="H93" i="1"/>
  <c r="H66" i="1"/>
  <c r="H91" i="1"/>
  <c r="I66" i="1"/>
  <c r="I91" i="1"/>
  <c r="H67" i="1"/>
  <c r="H92" i="1"/>
  <c r="J68" i="1"/>
  <c r="J93" i="1"/>
  <c r="I68" i="1"/>
  <c r="I93" i="1"/>
  <c r="I67" i="1"/>
  <c r="I92" i="1"/>
  <c r="J67" i="1"/>
  <c r="J92" i="1"/>
  <c r="AZ45" i="1"/>
  <c r="AY46" i="1"/>
  <c r="AY47" i="1" s="1"/>
  <c r="BQ59" i="1"/>
  <c r="BQ61" i="1" s="1"/>
  <c r="BQ63" i="1" s="1"/>
  <c r="BQ65" i="1" s="1"/>
  <c r="BQ67" i="1" s="1"/>
  <c r="BQ69" i="1" s="1"/>
  <c r="BQ71" i="1" s="1"/>
  <c r="BQ73" i="1" s="1"/>
  <c r="BQ75" i="1" s="1"/>
  <c r="BQ77" i="1" s="1"/>
  <c r="BQ79" i="1" s="1"/>
  <c r="BQ81" i="1" s="1"/>
  <c r="AA83" i="1"/>
  <c r="AB83" i="1" s="1"/>
  <c r="BK82" i="1"/>
  <c r="BK83" i="1" s="1"/>
  <c r="BW82" i="1"/>
  <c r="BW83" i="1" s="1"/>
  <c r="BL82" i="1"/>
  <c r="BL83" i="1" s="1"/>
  <c r="BX82" i="1"/>
  <c r="BX83" i="1" s="1"/>
  <c r="BY82" i="1"/>
  <c r="BY83" i="1" s="1"/>
  <c r="BM82" i="1"/>
  <c r="BM83" i="1" s="1"/>
  <c r="BN82" i="1"/>
  <c r="BN83" i="1" s="1"/>
  <c r="BZ82" i="1"/>
  <c r="BZ83" i="1" s="1"/>
  <c r="BO82" i="1"/>
  <c r="BO83" i="1" s="1"/>
  <c r="BH82" i="1"/>
  <c r="BP82" i="1"/>
  <c r="BP83" i="1" s="1"/>
  <c r="BQ82" i="1"/>
  <c r="BR82" i="1"/>
  <c r="BS82" i="1"/>
  <c r="BS83" i="1" s="1"/>
  <c r="BT82" i="1"/>
  <c r="BT83" i="1" s="1"/>
  <c r="BI82" i="1"/>
  <c r="BI83" i="1" s="1"/>
  <c r="BU82" i="1"/>
  <c r="BU83" i="1" s="1"/>
  <c r="BJ82" i="1"/>
  <c r="BJ83" i="1" s="1"/>
  <c r="BV82" i="1"/>
  <c r="BV83" i="1" s="1"/>
  <c r="AH82" i="1"/>
  <c r="H45" i="1" s="1"/>
  <c r="AK82" i="1"/>
  <c r="H46" i="1" s="1"/>
  <c r="AF82" i="1"/>
  <c r="F45" i="1" s="1"/>
  <c r="AI82" i="1"/>
  <c r="F46" i="1" s="1"/>
  <c r="AD82" i="1"/>
  <c r="F44" i="1" s="1"/>
  <c r="AG82" i="1"/>
  <c r="G45" i="1" s="1"/>
  <c r="AE82" i="1"/>
  <c r="G44" i="1" s="1"/>
  <c r="AJ82" i="1"/>
  <c r="G46" i="1" s="1"/>
  <c r="BH83" i="1"/>
  <c r="G68" i="1" l="1"/>
  <c r="G93" i="1"/>
  <c r="G69" i="1"/>
  <c r="G94" i="1"/>
  <c r="F68" i="1"/>
  <c r="F93" i="1"/>
  <c r="G70" i="1"/>
  <c r="G95" i="1"/>
  <c r="H70" i="1"/>
  <c r="H95" i="1"/>
  <c r="F70" i="1"/>
  <c r="F95" i="1"/>
  <c r="H69" i="1"/>
  <c r="H94" i="1"/>
  <c r="F69" i="1"/>
  <c r="F94" i="1"/>
  <c r="BQ83" i="1"/>
  <c r="AD83" i="1"/>
  <c r="D46" i="1" s="1"/>
  <c r="AE83" i="1"/>
  <c r="E46" i="1" s="1"/>
  <c r="AH83" i="1"/>
  <c r="F47" i="1" s="1"/>
  <c r="AK83" i="1"/>
  <c r="F48" i="1" s="1"/>
  <c r="AI83" i="1"/>
  <c r="D48" i="1" s="1"/>
  <c r="AG83" i="1"/>
  <c r="E47" i="1" s="1"/>
  <c r="AJ83" i="1"/>
  <c r="E48" i="1" s="1"/>
  <c r="AF83" i="1"/>
  <c r="D47" i="1" s="1"/>
  <c r="BR59" i="1"/>
  <c r="BR61" i="1" s="1"/>
  <c r="BR63" i="1" s="1"/>
  <c r="BR65" i="1" s="1"/>
  <c r="BR67" i="1" s="1"/>
  <c r="BR69" i="1" s="1"/>
  <c r="BR71" i="1" s="1"/>
  <c r="BR73" i="1" s="1"/>
  <c r="BR75" i="1" s="1"/>
  <c r="BR77" i="1" s="1"/>
  <c r="BR79" i="1" s="1"/>
  <c r="BR81" i="1" s="1"/>
  <c r="BR83" i="1" s="1"/>
  <c r="AA84" i="1"/>
  <c r="AB84" i="1" s="1"/>
  <c r="BI58" i="1"/>
  <c r="BI57" i="1"/>
  <c r="F71" i="1" l="1"/>
  <c r="F96" i="1"/>
  <c r="E70" i="1"/>
  <c r="E95" i="1"/>
  <c r="D70" i="1"/>
  <c r="D95" i="1"/>
  <c r="D72" i="1"/>
  <c r="D97" i="1"/>
  <c r="E71" i="1"/>
  <c r="E96" i="1"/>
  <c r="E72" i="1"/>
  <c r="E97" i="1"/>
  <c r="F72" i="1"/>
  <c r="F97" i="1"/>
  <c r="D71" i="1"/>
  <c r="D96" i="1"/>
  <c r="BS84" i="1"/>
  <c r="BU84" i="1"/>
  <c r="BU85" i="1" s="1"/>
  <c r="BT84" i="1"/>
  <c r="BT85" i="1" s="1"/>
  <c r="BJ84" i="1"/>
  <c r="BJ85" i="1" s="1"/>
  <c r="BV84" i="1"/>
  <c r="BV85" i="1" s="1"/>
  <c r="BK84" i="1"/>
  <c r="BK85" i="1" s="1"/>
  <c r="BW84" i="1"/>
  <c r="BW85" i="1" s="1"/>
  <c r="BL84" i="1"/>
  <c r="BL85" i="1" s="1"/>
  <c r="BX84" i="1"/>
  <c r="BX85" i="1" s="1"/>
  <c r="BZ84" i="1"/>
  <c r="BZ85" i="1" s="1"/>
  <c r="BM84" i="1"/>
  <c r="BM85" i="1" s="1"/>
  <c r="BY84" i="1"/>
  <c r="BY85" i="1" s="1"/>
  <c r="BN84" i="1"/>
  <c r="BN85" i="1" s="1"/>
  <c r="BO84" i="1"/>
  <c r="BO85" i="1" s="1"/>
  <c r="CA84" i="1"/>
  <c r="CA85" i="1" s="1"/>
  <c r="BP84" i="1"/>
  <c r="BP85" i="1" s="1"/>
  <c r="BI84" i="1"/>
  <c r="BI85" i="1" s="1"/>
  <c r="BQ84" i="1"/>
  <c r="BQ85" i="1" s="1"/>
  <c r="BR84" i="1"/>
  <c r="BR85" i="1" s="1"/>
  <c r="AG84" i="1"/>
  <c r="C49" i="1" s="1"/>
  <c r="AH84" i="1"/>
  <c r="D49" i="1" s="1"/>
  <c r="AI84" i="1"/>
  <c r="T48" i="1" s="1"/>
  <c r="AF84" i="1"/>
  <c r="T47" i="1" s="1"/>
  <c r="AK84" i="1"/>
  <c r="D50" i="1" s="1"/>
  <c r="AE84" i="1"/>
  <c r="C48" i="1" s="1"/>
  <c r="AJ84" i="1"/>
  <c r="C50" i="1" s="1"/>
  <c r="AD84" i="1"/>
  <c r="T46" i="1" s="1"/>
  <c r="BS85" i="1"/>
  <c r="T70" i="1" l="1"/>
  <c r="T95" i="1"/>
  <c r="C74" i="1"/>
  <c r="C99" i="1"/>
  <c r="C73" i="1"/>
  <c r="C98" i="1"/>
  <c r="C72" i="1"/>
  <c r="C97" i="1"/>
  <c r="D74" i="1"/>
  <c r="D99" i="1"/>
  <c r="T71" i="1"/>
  <c r="T96" i="1"/>
  <c r="T72" i="1"/>
  <c r="T97" i="1"/>
  <c r="D73" i="1"/>
  <c r="D98" i="1"/>
  <c r="BJ58" i="1"/>
  <c r="BJ57" i="1"/>
  <c r="BO86" i="1" l="1"/>
  <c r="CA86" i="1"/>
  <c r="BP86" i="1"/>
  <c r="CB86" i="1"/>
  <c r="CB87" i="1" s="1"/>
  <c r="BQ86" i="1"/>
  <c r="BQ87" i="1" s="1"/>
  <c r="BJ86" i="1"/>
  <c r="BJ87" i="1" s="1"/>
  <c r="BR86" i="1"/>
  <c r="BR87" i="1" s="1"/>
  <c r="BS86" i="1"/>
  <c r="BS87" i="1" s="1"/>
  <c r="BT86" i="1"/>
  <c r="BT87" i="1" s="1"/>
  <c r="BU86" i="1"/>
  <c r="BU87" i="1" s="1"/>
  <c r="BV86" i="1"/>
  <c r="BV87" i="1" s="1"/>
  <c r="BK86" i="1"/>
  <c r="BK87" i="1" s="1"/>
  <c r="BW86" i="1"/>
  <c r="BW87" i="1" s="1"/>
  <c r="BL86" i="1"/>
  <c r="BX86" i="1"/>
  <c r="BX87" i="1" s="1"/>
  <c r="BM86" i="1"/>
  <c r="BM87" i="1" s="1"/>
  <c r="BY86" i="1"/>
  <c r="BY87" i="1" s="1"/>
  <c r="BN86" i="1"/>
  <c r="BN87" i="1" s="1"/>
  <c r="BZ86" i="1"/>
  <c r="BZ87" i="1" s="1"/>
  <c r="CA87" i="1"/>
  <c r="BL87" i="1"/>
  <c r="BO87" i="1"/>
  <c r="BP87" i="1"/>
  <c r="BK58" i="1" l="1"/>
  <c r="BK57" i="1"/>
  <c r="BW88" i="1" l="1"/>
  <c r="BW89" i="1" s="1"/>
  <c r="BL88" i="1"/>
  <c r="BX88" i="1"/>
  <c r="BX89" i="1" s="1"/>
  <c r="BM88" i="1"/>
  <c r="BM89" i="1" s="1"/>
  <c r="BY88" i="1"/>
  <c r="BY89" i="1" s="1"/>
  <c r="BN88" i="1"/>
  <c r="BN89" i="1" s="1"/>
  <c r="BZ88" i="1"/>
  <c r="BZ89" i="1" s="1"/>
  <c r="BO88" i="1"/>
  <c r="BO89" i="1" s="1"/>
  <c r="CA88" i="1"/>
  <c r="CA89" i="1" s="1"/>
  <c r="BP88" i="1"/>
  <c r="BP89" i="1" s="1"/>
  <c r="CB88" i="1"/>
  <c r="CB89" i="1" s="1"/>
  <c r="BK88" i="1"/>
  <c r="BK89" i="1" s="1"/>
  <c r="BQ88" i="1"/>
  <c r="BQ89" i="1" s="1"/>
  <c r="CC88" i="1"/>
  <c r="CC89" i="1" s="1"/>
  <c r="BR88" i="1"/>
  <c r="BR89" i="1" s="1"/>
  <c r="BS88" i="1"/>
  <c r="BS89" i="1" s="1"/>
  <c r="BT88" i="1"/>
  <c r="BT89" i="1" s="1"/>
  <c r="BU88" i="1"/>
  <c r="BU89" i="1" s="1"/>
  <c r="BV88" i="1"/>
  <c r="BV89" i="1" s="1"/>
  <c r="BL89" i="1"/>
  <c r="BL58" i="1" l="1"/>
  <c r="BL57" i="1"/>
  <c r="BS90" i="1" l="1"/>
  <c r="BS91" i="1" s="1"/>
  <c r="BL90" i="1"/>
  <c r="BL91" i="1" s="1"/>
  <c r="BT90" i="1"/>
  <c r="BT91" i="1" s="1"/>
  <c r="BU90" i="1"/>
  <c r="BU91" i="1" s="1"/>
  <c r="BV90" i="1"/>
  <c r="BV91" i="1" s="1"/>
  <c r="BW90" i="1"/>
  <c r="BW91" i="1" s="1"/>
  <c r="BX90" i="1"/>
  <c r="BX91" i="1" s="1"/>
  <c r="BN90" i="1"/>
  <c r="BN91" i="1" s="1"/>
  <c r="BM90" i="1"/>
  <c r="BM91" i="1" s="1"/>
  <c r="BY90" i="1"/>
  <c r="BY91" i="1" s="1"/>
  <c r="BZ90" i="1"/>
  <c r="BZ91" i="1" s="1"/>
  <c r="BO90" i="1"/>
  <c r="BO91" i="1" s="1"/>
  <c r="CA90" i="1"/>
  <c r="CA91" i="1" s="1"/>
  <c r="BP90" i="1"/>
  <c r="BP91" i="1" s="1"/>
  <c r="CB90" i="1"/>
  <c r="CB91" i="1" s="1"/>
  <c r="BQ90" i="1"/>
  <c r="BQ91" i="1" s="1"/>
  <c r="CC90" i="1"/>
  <c r="CC91" i="1" s="1"/>
  <c r="BR90" i="1"/>
  <c r="BR91" i="1" s="1"/>
  <c r="CD90" i="1"/>
  <c r="CD91" i="1" s="1"/>
  <c r="BM58" i="1" l="1"/>
  <c r="BM57" i="1"/>
  <c r="BO92" i="1" l="1"/>
  <c r="BO93" i="1" s="1"/>
  <c r="CA92" i="1"/>
  <c r="BP92" i="1"/>
  <c r="CB92" i="1"/>
  <c r="CB93" i="1" s="1"/>
  <c r="BQ92" i="1"/>
  <c r="CC92" i="1"/>
  <c r="BR92" i="1"/>
  <c r="BR93" i="1" s="1"/>
  <c r="CD92" i="1"/>
  <c r="CD93" i="1" s="1"/>
  <c r="BS92" i="1"/>
  <c r="BS93" i="1" s="1"/>
  <c r="CE92" i="1"/>
  <c r="CE93" i="1" s="1"/>
  <c r="BT92" i="1"/>
  <c r="BT93" i="1" s="1"/>
  <c r="BM92" i="1"/>
  <c r="BM93" i="1" s="1"/>
  <c r="BU92" i="1"/>
  <c r="BU93" i="1" s="1"/>
  <c r="BV92" i="1"/>
  <c r="BV93" i="1" s="1"/>
  <c r="BW92" i="1"/>
  <c r="BW93" i="1" s="1"/>
  <c r="BX92" i="1"/>
  <c r="BX93" i="1" s="1"/>
  <c r="BY92" i="1"/>
  <c r="BY93" i="1" s="1"/>
  <c r="BN92" i="1"/>
  <c r="BN93" i="1" s="1"/>
  <c r="BZ92" i="1"/>
  <c r="BZ93" i="1" s="1"/>
  <c r="BP93" i="1"/>
  <c r="BQ93" i="1"/>
  <c r="CC93" i="1"/>
  <c r="CA93" i="1"/>
  <c r="BN57" i="1" l="1"/>
  <c r="BN58" i="1"/>
  <c r="BW94" i="1" l="1"/>
  <c r="BW95" i="1" s="1"/>
  <c r="BX94" i="1"/>
  <c r="BX95" i="1" s="1"/>
  <c r="BY94" i="1"/>
  <c r="BY95" i="1" s="1"/>
  <c r="BZ94" i="1"/>
  <c r="BZ95" i="1" s="1"/>
  <c r="BO94" i="1"/>
  <c r="BO95" i="1" s="1"/>
  <c r="CA94" i="1"/>
  <c r="CA95" i="1" s="1"/>
  <c r="BP94" i="1"/>
  <c r="BP95" i="1" s="1"/>
  <c r="CB94" i="1"/>
  <c r="CB95" i="1" s="1"/>
  <c r="BR94" i="1"/>
  <c r="BR95" i="1" s="1"/>
  <c r="BQ94" i="1"/>
  <c r="BQ95" i="1" s="1"/>
  <c r="CC94" i="1"/>
  <c r="CC95" i="1" s="1"/>
  <c r="CD94" i="1"/>
  <c r="CD95" i="1" s="1"/>
  <c r="BS94" i="1"/>
  <c r="BS95" i="1" s="1"/>
  <c r="CE94" i="1"/>
  <c r="CE95" i="1" s="1"/>
  <c r="BT94" i="1"/>
  <c r="BT95" i="1" s="1"/>
  <c r="CF94" i="1"/>
  <c r="CF95" i="1" s="1"/>
  <c r="BU94" i="1"/>
  <c r="BU95" i="1" s="1"/>
  <c r="BN94" i="1"/>
  <c r="BN95" i="1" s="1"/>
  <c r="BV94" i="1"/>
  <c r="BV95" i="1" s="1"/>
  <c r="BO58" i="1" l="1"/>
  <c r="BO57" i="1"/>
  <c r="BS96" i="1" l="1"/>
  <c r="BS97" i="1" s="1"/>
  <c r="CE96" i="1"/>
  <c r="CE97" i="1" s="1"/>
  <c r="BT96" i="1"/>
  <c r="BT97" i="1" s="1"/>
  <c r="CF96" i="1"/>
  <c r="CF97" i="1" s="1"/>
  <c r="BU96" i="1"/>
  <c r="BU97" i="1" s="1"/>
  <c r="CG96" i="1"/>
  <c r="CG97" i="1" s="1"/>
  <c r="BV96" i="1"/>
  <c r="BV97" i="1" s="1"/>
  <c r="BO96" i="1"/>
  <c r="BO97" i="1" s="1"/>
  <c r="BW96" i="1"/>
  <c r="BW97" i="1" s="1"/>
  <c r="BX96" i="1"/>
  <c r="BX97" i="1" s="1"/>
  <c r="BY96" i="1"/>
  <c r="BY97" i="1" s="1"/>
  <c r="BZ96" i="1"/>
  <c r="BZ97" i="1" s="1"/>
  <c r="CA96" i="1"/>
  <c r="CA97" i="1" s="1"/>
  <c r="BP96" i="1"/>
  <c r="BP97" i="1" s="1"/>
  <c r="CB96" i="1"/>
  <c r="CB97" i="1" s="1"/>
  <c r="BQ96" i="1"/>
  <c r="BQ97" i="1" s="1"/>
  <c r="CC96" i="1"/>
  <c r="CC97" i="1" s="1"/>
  <c r="BR96" i="1"/>
  <c r="BR97" i="1" s="1"/>
  <c r="CD96" i="1"/>
  <c r="CD97" i="1" s="1"/>
  <c r="BP57" i="1" l="1"/>
  <c r="BP58" i="1"/>
  <c r="CA98" i="1" l="1"/>
  <c r="CA99" i="1" s="1"/>
  <c r="CB98" i="1"/>
  <c r="CB99" i="1" s="1"/>
  <c r="BQ98" i="1"/>
  <c r="BQ99" i="1" s="1"/>
  <c r="CC98" i="1"/>
  <c r="CC99" i="1" s="1"/>
  <c r="BR98" i="1"/>
  <c r="BR99" i="1" s="1"/>
  <c r="CD98" i="1"/>
  <c r="CD99" i="1" s="1"/>
  <c r="BS98" i="1"/>
  <c r="BS99" i="1" s="1"/>
  <c r="CE98" i="1"/>
  <c r="CE99" i="1" s="1"/>
  <c r="BT98" i="1"/>
  <c r="BT99" i="1" s="1"/>
  <c r="CF98" i="1"/>
  <c r="CF99" i="1" s="1"/>
  <c r="CH98" i="1"/>
  <c r="CH99" i="1" s="1"/>
  <c r="BU98" i="1"/>
  <c r="BU99" i="1" s="1"/>
  <c r="CG98" i="1"/>
  <c r="CG99" i="1" s="1"/>
  <c r="BV98" i="1"/>
  <c r="BV99" i="1" s="1"/>
  <c r="BW98" i="1"/>
  <c r="BW99" i="1" s="1"/>
  <c r="BP98" i="1"/>
  <c r="BX98" i="1"/>
  <c r="BX99" i="1" s="1"/>
  <c r="BY98" i="1"/>
  <c r="BY99" i="1" s="1"/>
  <c r="BZ98" i="1"/>
  <c r="BZ99" i="1" s="1"/>
  <c r="BP99" i="1"/>
  <c r="BQ57" i="1" l="1"/>
  <c r="BQ58" i="1"/>
  <c r="BW100" i="1" l="1"/>
  <c r="BW101" i="1" s="1"/>
  <c r="CI100" i="1"/>
  <c r="BX100" i="1"/>
  <c r="BX101" i="1" s="1"/>
  <c r="BQ100" i="1"/>
  <c r="BY100" i="1"/>
  <c r="BZ100" i="1"/>
  <c r="BZ101" i="1" s="1"/>
  <c r="CA100" i="1"/>
  <c r="CA101" i="1" s="1"/>
  <c r="CB100" i="1"/>
  <c r="CB101" i="1" s="1"/>
  <c r="BR100" i="1"/>
  <c r="BR101" i="1" s="1"/>
  <c r="CD100" i="1"/>
  <c r="CD101" i="1" s="1"/>
  <c r="CC100" i="1"/>
  <c r="CC101" i="1" s="1"/>
  <c r="BS100" i="1"/>
  <c r="BS101" i="1" s="1"/>
  <c r="CE100" i="1"/>
  <c r="CE101" i="1" s="1"/>
  <c r="BT100" i="1"/>
  <c r="CF100" i="1"/>
  <c r="CF101" i="1" s="1"/>
  <c r="BU100" i="1"/>
  <c r="BU101" i="1" s="1"/>
  <c r="CG100" i="1"/>
  <c r="CG101" i="1" s="1"/>
  <c r="BV100" i="1"/>
  <c r="BV101" i="1" s="1"/>
  <c r="CH100" i="1"/>
  <c r="CH101" i="1" s="1"/>
  <c r="BQ101" i="1"/>
  <c r="BT101" i="1"/>
  <c r="CI101" i="1"/>
  <c r="BY101" i="1"/>
  <c r="BR58" i="1" l="1"/>
  <c r="BR57" i="1"/>
  <c r="BS102" i="1" l="1"/>
  <c r="BS103" i="1" s="1"/>
  <c r="AZ47" i="1" s="1"/>
  <c r="AA85" i="1" s="1"/>
  <c r="AB85" i="1" s="1"/>
  <c r="CE102" i="1"/>
  <c r="CE103" i="1" s="1"/>
  <c r="BL47" i="1" s="1"/>
  <c r="CG102" i="1"/>
  <c r="BT102" i="1"/>
  <c r="BT103" i="1" s="1"/>
  <c r="BA47" i="1" s="1"/>
  <c r="CF102" i="1"/>
  <c r="BU102" i="1"/>
  <c r="BU103" i="1" s="1"/>
  <c r="BB47" i="1" s="1"/>
  <c r="AA87" i="1" s="1"/>
  <c r="AB87" i="1" s="1"/>
  <c r="BV102" i="1"/>
  <c r="BV103" i="1" s="1"/>
  <c r="BC47" i="1" s="1"/>
  <c r="AA88" i="1" s="1"/>
  <c r="AB88" i="1" s="1"/>
  <c r="CH102" i="1"/>
  <c r="CH103" i="1" s="1"/>
  <c r="BO47" i="1" s="1"/>
  <c r="AA100" i="1" s="1"/>
  <c r="AB100" i="1" s="1"/>
  <c r="BW102" i="1"/>
  <c r="BW103" i="1" s="1"/>
  <c r="BD47" i="1" s="1"/>
  <c r="AA89" i="1" s="1"/>
  <c r="AB89" i="1" s="1"/>
  <c r="CI102" i="1"/>
  <c r="CI103" i="1" s="1"/>
  <c r="BP47" i="1" s="1"/>
  <c r="AA101" i="1" s="1"/>
  <c r="AB101" i="1" s="1"/>
  <c r="BX102" i="1"/>
  <c r="BX103" i="1" s="1"/>
  <c r="BE47" i="1" s="1"/>
  <c r="AA90" i="1" s="1"/>
  <c r="AB90" i="1" s="1"/>
  <c r="CJ102" i="1"/>
  <c r="CJ103" i="1" s="1"/>
  <c r="BQ47" i="1" s="1"/>
  <c r="AA102" i="1" s="1"/>
  <c r="AB102" i="1" s="1"/>
  <c r="BY102" i="1"/>
  <c r="BY103" i="1" s="1"/>
  <c r="BF47" i="1" s="1"/>
  <c r="AA91" i="1" s="1"/>
  <c r="AB91" i="1" s="1"/>
  <c r="BR102" i="1"/>
  <c r="BZ102" i="1"/>
  <c r="BZ103" i="1" s="1"/>
  <c r="BG47" i="1" s="1"/>
  <c r="AA92" i="1" s="1"/>
  <c r="AB92" i="1" s="1"/>
  <c r="CA102" i="1"/>
  <c r="CA103" i="1" s="1"/>
  <c r="BH47" i="1" s="1"/>
  <c r="AA93" i="1" s="1"/>
  <c r="AB93" i="1" s="1"/>
  <c r="CB102" i="1"/>
  <c r="CB103" i="1" s="1"/>
  <c r="BI47" i="1" s="1"/>
  <c r="CC102" i="1"/>
  <c r="CC103" i="1" s="1"/>
  <c r="BJ47" i="1" s="1"/>
  <c r="AA94" i="1" s="1"/>
  <c r="AB94" i="1" s="1"/>
  <c r="CD102" i="1"/>
  <c r="CD103" i="1" s="1"/>
  <c r="BK47" i="1" s="1"/>
  <c r="AA95" i="1" s="1"/>
  <c r="AB95" i="1" s="1"/>
  <c r="CF103" i="1"/>
  <c r="BM47" i="1" s="1"/>
  <c r="CG103" i="1"/>
  <c r="BN47" i="1" s="1"/>
  <c r="AA99" i="1" s="1"/>
  <c r="AB99" i="1" s="1"/>
  <c r="BR103" i="1"/>
  <c r="AA86" i="1" l="1"/>
  <c r="AB86" i="1" s="1"/>
  <c r="AF91" i="1"/>
  <c r="Q38" i="1" s="1"/>
  <c r="AG91" i="1"/>
  <c r="R38" i="1" s="1"/>
  <c r="AH91" i="1"/>
  <c r="AI91" i="1"/>
  <c r="Q39" i="1" s="1"/>
  <c r="AK91" i="1"/>
  <c r="S39" i="1" s="1"/>
  <c r="AE91" i="1"/>
  <c r="R37" i="1" s="1"/>
  <c r="AD91" i="1"/>
  <c r="Q37" i="1" s="1"/>
  <c r="AJ91" i="1"/>
  <c r="R39" i="1" s="1"/>
  <c r="AF100" i="1"/>
  <c r="Q46" i="1" s="1"/>
  <c r="AG100" i="1"/>
  <c r="R46" i="1" s="1"/>
  <c r="AH100" i="1"/>
  <c r="S46" i="1" s="1"/>
  <c r="AI100" i="1"/>
  <c r="Q47" i="1" s="1"/>
  <c r="AK100" i="1"/>
  <c r="S47" i="1" s="1"/>
  <c r="AJ100" i="1"/>
  <c r="R47" i="1" s="1"/>
  <c r="AE100" i="1"/>
  <c r="R45" i="1" s="1"/>
  <c r="AD100" i="1"/>
  <c r="Q45" i="1" s="1"/>
  <c r="AF88" i="1"/>
  <c r="K44" i="1" s="1"/>
  <c r="AG88" i="1"/>
  <c r="L44" i="1" s="1"/>
  <c r="AH88" i="1"/>
  <c r="M44" i="1" s="1"/>
  <c r="AI88" i="1"/>
  <c r="AK88" i="1"/>
  <c r="M45" i="1" s="1"/>
  <c r="AD88" i="1"/>
  <c r="K43" i="1" s="1"/>
  <c r="AJ88" i="1"/>
  <c r="L45" i="1" s="1"/>
  <c r="AE88" i="1"/>
  <c r="L43" i="1" s="1"/>
  <c r="AI99" i="1"/>
  <c r="O49" i="1" s="1"/>
  <c r="AJ99" i="1"/>
  <c r="P49" i="1" s="1"/>
  <c r="AK99" i="1"/>
  <c r="Q49" i="1" s="1"/>
  <c r="AD99" i="1"/>
  <c r="O47" i="1" s="1"/>
  <c r="AE99" i="1"/>
  <c r="P47" i="1" s="1"/>
  <c r="AG99" i="1"/>
  <c r="P48" i="1" s="1"/>
  <c r="AF99" i="1"/>
  <c r="O48" i="1" s="1"/>
  <c r="AH99" i="1"/>
  <c r="Q48" i="1" s="1"/>
  <c r="AI87" i="1"/>
  <c r="AJ87" i="1"/>
  <c r="J47" i="1" s="1"/>
  <c r="AK87" i="1"/>
  <c r="K47" i="1" s="1"/>
  <c r="AD87" i="1"/>
  <c r="I45" i="1" s="1"/>
  <c r="AE87" i="1"/>
  <c r="J45" i="1" s="1"/>
  <c r="AG87" i="1"/>
  <c r="J46" i="1" s="1"/>
  <c r="AF87" i="1"/>
  <c r="I46" i="1" s="1"/>
  <c r="AH87" i="1"/>
  <c r="K46" i="1" s="1"/>
  <c r="AE89" i="1"/>
  <c r="N41" i="1" s="1"/>
  <c r="AF89" i="1"/>
  <c r="M42" i="1" s="1"/>
  <c r="AG89" i="1"/>
  <c r="N42" i="1" s="1"/>
  <c r="AJ89" i="1"/>
  <c r="N43" i="1" s="1"/>
  <c r="AK89" i="1"/>
  <c r="O43" i="1" s="1"/>
  <c r="AH89" i="1"/>
  <c r="O42" i="1" s="1"/>
  <c r="AI89" i="1"/>
  <c r="M43" i="1" s="1"/>
  <c r="AD89" i="1"/>
  <c r="M41" i="1" s="1"/>
  <c r="AI93" i="1"/>
  <c r="P44" i="1" s="1"/>
  <c r="AJ93" i="1"/>
  <c r="Q44" i="1" s="1"/>
  <c r="AK93" i="1"/>
  <c r="R44" i="1" s="1"/>
  <c r="AD93" i="1"/>
  <c r="P42" i="1" s="1"/>
  <c r="AE93" i="1"/>
  <c r="Q42" i="1" s="1"/>
  <c r="AG93" i="1"/>
  <c r="Q43" i="1" s="1"/>
  <c r="AF93" i="1"/>
  <c r="P43" i="1" s="1"/>
  <c r="AH93" i="1"/>
  <c r="R43" i="1" s="1"/>
  <c r="AE95" i="1"/>
  <c r="M46" i="1" s="1"/>
  <c r="AF95" i="1"/>
  <c r="L47" i="1" s="1"/>
  <c r="AG95" i="1"/>
  <c r="M47" i="1" s="1"/>
  <c r="AJ95" i="1"/>
  <c r="M48" i="1" s="1"/>
  <c r="AK95" i="1"/>
  <c r="N48" i="1" s="1"/>
  <c r="AD95" i="1"/>
  <c r="L46" i="1" s="1"/>
  <c r="AH95" i="1"/>
  <c r="N47" i="1" s="1"/>
  <c r="AI95" i="1"/>
  <c r="L48" i="1" s="1"/>
  <c r="AE92" i="1"/>
  <c r="S40" i="1" s="1"/>
  <c r="AF92" i="1"/>
  <c r="R41" i="1" s="1"/>
  <c r="AG92" i="1"/>
  <c r="S41" i="1" s="1"/>
  <c r="AJ92" i="1"/>
  <c r="S42" i="1" s="1"/>
  <c r="AK92" i="1"/>
  <c r="T42" i="1" s="1"/>
  <c r="AD92" i="1"/>
  <c r="R40" i="1" s="1"/>
  <c r="AH92" i="1"/>
  <c r="T41" i="1" s="1"/>
  <c r="AI92" i="1"/>
  <c r="R42" i="1" s="1"/>
  <c r="AI102" i="1"/>
  <c r="P52" i="1" s="1"/>
  <c r="AJ102" i="1"/>
  <c r="Q52" i="1" s="1"/>
  <c r="AK102" i="1"/>
  <c r="R52" i="1" s="1"/>
  <c r="AD102" i="1"/>
  <c r="P50" i="1" s="1"/>
  <c r="AE102" i="1"/>
  <c r="Q50" i="1" s="1"/>
  <c r="AG102" i="1"/>
  <c r="Q51" i="1" s="1"/>
  <c r="AF102" i="1"/>
  <c r="P51" i="1" s="1"/>
  <c r="AH102" i="1"/>
  <c r="R51" i="1" s="1"/>
  <c r="AA97" i="1"/>
  <c r="AB97" i="1" s="1"/>
  <c r="AA96" i="1"/>
  <c r="AB96" i="1" s="1"/>
  <c r="AI90" i="1"/>
  <c r="O41" i="1" s="1"/>
  <c r="AJ90" i="1"/>
  <c r="P41" i="1" s="1"/>
  <c r="AK90" i="1"/>
  <c r="Q41" i="1" s="1"/>
  <c r="AD90" i="1"/>
  <c r="O39" i="1" s="1"/>
  <c r="AE90" i="1"/>
  <c r="P39" i="1" s="1"/>
  <c r="AG90" i="1"/>
  <c r="P40" i="1" s="1"/>
  <c r="AF90" i="1"/>
  <c r="O40" i="1" s="1"/>
  <c r="AH90" i="1"/>
  <c r="AF85" i="1"/>
  <c r="E50" i="1" s="1"/>
  <c r="AG85" i="1"/>
  <c r="F50" i="1" s="1"/>
  <c r="AH85" i="1"/>
  <c r="G50" i="1" s="1"/>
  <c r="AI85" i="1"/>
  <c r="E51" i="1" s="1"/>
  <c r="AK85" i="1"/>
  <c r="G51" i="1" s="1"/>
  <c r="AD85" i="1"/>
  <c r="E49" i="1" s="1"/>
  <c r="AE85" i="1"/>
  <c r="F49" i="1" s="1"/>
  <c r="AJ85" i="1"/>
  <c r="F51" i="1" s="1"/>
  <c r="AE101" i="1"/>
  <c r="S48" i="1" s="1"/>
  <c r="AF101" i="1"/>
  <c r="R49" i="1" s="1"/>
  <c r="AG101" i="1"/>
  <c r="S49" i="1" s="1"/>
  <c r="AJ101" i="1"/>
  <c r="S50" i="1" s="1"/>
  <c r="AK101" i="1"/>
  <c r="T50" i="1" s="1"/>
  <c r="AD101" i="1"/>
  <c r="R48" i="1" s="1"/>
  <c r="AH101" i="1"/>
  <c r="T49" i="1" s="1"/>
  <c r="AI101" i="1"/>
  <c r="R50" i="1" s="1"/>
  <c r="AF94" i="1"/>
  <c r="N45" i="1" s="1"/>
  <c r="AG94" i="1"/>
  <c r="O45" i="1" s="1"/>
  <c r="AH94" i="1"/>
  <c r="P45" i="1" s="1"/>
  <c r="AI94" i="1"/>
  <c r="N46" i="1" s="1"/>
  <c r="AK94" i="1"/>
  <c r="P46" i="1" s="1"/>
  <c r="AD94" i="1"/>
  <c r="N44" i="1" s="1"/>
  <c r="AE94" i="1"/>
  <c r="O44" i="1" s="1"/>
  <c r="AJ94" i="1"/>
  <c r="O46" i="1" s="1"/>
  <c r="L69" i="1" l="1"/>
  <c r="L94" i="1"/>
  <c r="R64" i="1"/>
  <c r="R89" i="1"/>
  <c r="T66" i="1"/>
  <c r="T91" i="1"/>
  <c r="M70" i="1"/>
  <c r="M95" i="1"/>
  <c r="O67" i="1"/>
  <c r="O92" i="1"/>
  <c r="M69" i="1"/>
  <c r="M94" i="1"/>
  <c r="Q70" i="1"/>
  <c r="Q95" i="1"/>
  <c r="K71" i="1"/>
  <c r="K96" i="1"/>
  <c r="K67" i="1"/>
  <c r="K92" i="1"/>
  <c r="R75" i="1"/>
  <c r="R100" i="1"/>
  <c r="S66" i="1"/>
  <c r="S91" i="1"/>
  <c r="R67" i="1"/>
  <c r="R92" i="1"/>
  <c r="N67" i="1"/>
  <c r="N92" i="1"/>
  <c r="Q72" i="1"/>
  <c r="Q97" i="1"/>
  <c r="R63" i="1"/>
  <c r="R88" i="1"/>
  <c r="M71" i="1"/>
  <c r="M96" i="1"/>
  <c r="O66" i="1"/>
  <c r="O91" i="1"/>
  <c r="T74" i="1"/>
  <c r="T99" i="1"/>
  <c r="P75" i="1"/>
  <c r="P100" i="1"/>
  <c r="S65" i="1"/>
  <c r="S90" i="1"/>
  <c r="P67" i="1"/>
  <c r="P92" i="1"/>
  <c r="N66" i="1"/>
  <c r="N91" i="1"/>
  <c r="O72" i="1"/>
  <c r="O97" i="1"/>
  <c r="M68" i="1"/>
  <c r="M93" i="1"/>
  <c r="Q61" i="1"/>
  <c r="Q86" i="1"/>
  <c r="G75" i="1"/>
  <c r="G100" i="1"/>
  <c r="J71" i="1"/>
  <c r="J96" i="1"/>
  <c r="R72" i="1"/>
  <c r="R97" i="1"/>
  <c r="Q75" i="1"/>
  <c r="Q100" i="1"/>
  <c r="R65" i="1"/>
  <c r="R90" i="1"/>
  <c r="Q67" i="1"/>
  <c r="Q92" i="1"/>
  <c r="M66" i="1"/>
  <c r="M91" i="1"/>
  <c r="P72" i="1"/>
  <c r="P97" i="1"/>
  <c r="L68" i="1"/>
  <c r="L93" i="1"/>
  <c r="R61" i="1"/>
  <c r="R86" i="1"/>
  <c r="F74" i="1"/>
  <c r="F99" i="1"/>
  <c r="O64" i="1"/>
  <c r="O89" i="1"/>
  <c r="Q74" i="1"/>
  <c r="Q99" i="1"/>
  <c r="S64" i="1"/>
  <c r="S89" i="1"/>
  <c r="Q66" i="1"/>
  <c r="Q91" i="1"/>
  <c r="N65" i="1"/>
  <c r="N90" i="1"/>
  <c r="P71" i="1"/>
  <c r="P96" i="1"/>
  <c r="K68" i="1"/>
  <c r="K93" i="1"/>
  <c r="S63" i="1"/>
  <c r="S88" i="1"/>
  <c r="S70" i="1"/>
  <c r="S95" i="1"/>
  <c r="E74" i="1"/>
  <c r="E99" i="1"/>
  <c r="P64" i="1"/>
  <c r="P89" i="1"/>
  <c r="P74" i="1"/>
  <c r="P99" i="1"/>
  <c r="L72" i="1"/>
  <c r="L97" i="1"/>
  <c r="P66" i="1"/>
  <c r="P91" i="1"/>
  <c r="K70" i="1"/>
  <c r="K95" i="1"/>
  <c r="O71" i="1"/>
  <c r="O96" i="1"/>
  <c r="Q69" i="1"/>
  <c r="Q94" i="1"/>
  <c r="Q63" i="1"/>
  <c r="Q88" i="1"/>
  <c r="M67" i="1"/>
  <c r="M92" i="1"/>
  <c r="E75" i="1"/>
  <c r="E100" i="1"/>
  <c r="G74" i="1"/>
  <c r="G99" i="1"/>
  <c r="S73" i="1"/>
  <c r="S98" i="1"/>
  <c r="P70" i="1"/>
  <c r="P95" i="1"/>
  <c r="S72" i="1"/>
  <c r="S97" i="1"/>
  <c r="P63" i="1"/>
  <c r="P88" i="1"/>
  <c r="R76" i="1"/>
  <c r="R101" i="1"/>
  <c r="N71" i="1"/>
  <c r="N96" i="1"/>
  <c r="R68" i="1"/>
  <c r="R93" i="1"/>
  <c r="I70" i="1"/>
  <c r="I95" i="1"/>
  <c r="Q73" i="1"/>
  <c r="Q98" i="1"/>
  <c r="R69" i="1"/>
  <c r="R94" i="1"/>
  <c r="N69" i="1"/>
  <c r="N94" i="1"/>
  <c r="R70" i="1"/>
  <c r="R95" i="1"/>
  <c r="O70" i="1"/>
  <c r="O95" i="1"/>
  <c r="N70" i="1"/>
  <c r="N95" i="1"/>
  <c r="F75" i="1"/>
  <c r="F100" i="1"/>
  <c r="O63" i="1"/>
  <c r="O88" i="1"/>
  <c r="Q76" i="1"/>
  <c r="Q101" i="1"/>
  <c r="L70" i="1"/>
  <c r="L95" i="1"/>
  <c r="Q68" i="1"/>
  <c r="Q93" i="1"/>
  <c r="J70" i="1"/>
  <c r="J95" i="1"/>
  <c r="P73" i="1"/>
  <c r="P98" i="1"/>
  <c r="R71" i="1"/>
  <c r="R96" i="1"/>
  <c r="R62" i="1"/>
  <c r="R87" i="1"/>
  <c r="O65" i="1"/>
  <c r="O90" i="1"/>
  <c r="L71" i="1"/>
  <c r="L96" i="1"/>
  <c r="S74" i="1"/>
  <c r="S99" i="1"/>
  <c r="R73" i="1"/>
  <c r="R98" i="1"/>
  <c r="F73" i="1"/>
  <c r="F98" i="1"/>
  <c r="Q65" i="1"/>
  <c r="Q90" i="1"/>
  <c r="P76" i="1"/>
  <c r="P101" i="1"/>
  <c r="N72" i="1"/>
  <c r="N97" i="1"/>
  <c r="P68" i="1"/>
  <c r="P93" i="1"/>
  <c r="J69" i="1"/>
  <c r="J94" i="1"/>
  <c r="O73" i="1"/>
  <c r="O98" i="1"/>
  <c r="S71" i="1"/>
  <c r="S96" i="1"/>
  <c r="Q62" i="1"/>
  <c r="Q87" i="1"/>
  <c r="T65" i="1"/>
  <c r="T90" i="1"/>
  <c r="R74" i="1"/>
  <c r="R99" i="1"/>
  <c r="T73" i="1"/>
  <c r="T98" i="1"/>
  <c r="O68" i="1"/>
  <c r="O93" i="1"/>
  <c r="N68" i="1"/>
  <c r="N93" i="1"/>
  <c r="P69" i="1"/>
  <c r="P94" i="1"/>
  <c r="O69" i="1"/>
  <c r="O94" i="1"/>
  <c r="E73" i="1"/>
  <c r="E98" i="1"/>
  <c r="P65" i="1"/>
  <c r="P90" i="1"/>
  <c r="R66" i="1"/>
  <c r="R91" i="1"/>
  <c r="M72" i="1"/>
  <c r="M97" i="1"/>
  <c r="M65" i="1"/>
  <c r="M90" i="1"/>
  <c r="I69" i="1"/>
  <c r="I94" i="1"/>
  <c r="L67" i="1"/>
  <c r="L92" i="1"/>
  <c r="Q71" i="1"/>
  <c r="Q96" i="1"/>
  <c r="AD86" i="1"/>
  <c r="G47" i="1" s="1"/>
  <c r="AH86" i="1"/>
  <c r="I48" i="1" s="1"/>
  <c r="AF86" i="1"/>
  <c r="G48" i="1" s="1"/>
  <c r="AK86" i="1"/>
  <c r="I49" i="1" s="1"/>
  <c r="AE86" i="1"/>
  <c r="H47" i="1" s="1"/>
  <c r="AG86" i="1"/>
  <c r="H48" i="1" s="1"/>
  <c r="AI86" i="1"/>
  <c r="G49" i="1" s="1"/>
  <c r="AJ86" i="1"/>
  <c r="H49" i="1" s="1"/>
  <c r="K45" i="1"/>
  <c r="I47" i="1"/>
  <c r="AI96" i="1"/>
  <c r="J50" i="1" s="1"/>
  <c r="AJ96" i="1"/>
  <c r="K50" i="1" s="1"/>
  <c r="AK96" i="1"/>
  <c r="L50" i="1" s="1"/>
  <c r="AD96" i="1"/>
  <c r="J48" i="1" s="1"/>
  <c r="AE96" i="1"/>
  <c r="K48" i="1" s="1"/>
  <c r="AG96" i="1"/>
  <c r="K49" i="1" s="1"/>
  <c r="AF96" i="1"/>
  <c r="J49" i="1" s="1"/>
  <c r="AH96" i="1"/>
  <c r="L49" i="1" s="1"/>
  <c r="AF97" i="1"/>
  <c r="H51" i="1" s="1"/>
  <c r="AG97" i="1"/>
  <c r="I51" i="1" s="1"/>
  <c r="AH97" i="1"/>
  <c r="J51" i="1" s="1"/>
  <c r="AI97" i="1"/>
  <c r="H52" i="1" s="1"/>
  <c r="AK97" i="1"/>
  <c r="J52" i="1" s="1"/>
  <c r="AJ97" i="1"/>
  <c r="I52" i="1" s="1"/>
  <c r="AD97" i="1"/>
  <c r="H50" i="1" s="1"/>
  <c r="AE97" i="1"/>
  <c r="I50" i="1" s="1"/>
  <c r="Q40" i="1"/>
  <c r="S38" i="1"/>
  <c r="H76" i="1" l="1"/>
  <c r="H101" i="1"/>
  <c r="I71" i="1"/>
  <c r="I96" i="1"/>
  <c r="J75" i="1"/>
  <c r="J100" i="1"/>
  <c r="K69" i="1"/>
  <c r="K94" i="1"/>
  <c r="H73" i="1"/>
  <c r="H98" i="1"/>
  <c r="J76" i="1"/>
  <c r="J101" i="1"/>
  <c r="H75" i="1"/>
  <c r="H100" i="1"/>
  <c r="L73" i="1"/>
  <c r="L98" i="1"/>
  <c r="H72" i="1"/>
  <c r="H97" i="1"/>
  <c r="J74" i="1"/>
  <c r="J99" i="1"/>
  <c r="J73" i="1"/>
  <c r="J98" i="1"/>
  <c r="K74" i="1"/>
  <c r="K99" i="1"/>
  <c r="I75" i="1"/>
  <c r="I100" i="1"/>
  <c r="H71" i="1"/>
  <c r="H96" i="1"/>
  <c r="S62" i="1"/>
  <c r="S87" i="1"/>
  <c r="K73" i="1"/>
  <c r="K98" i="1"/>
  <c r="I73" i="1"/>
  <c r="I98" i="1"/>
  <c r="G73" i="1"/>
  <c r="G98" i="1"/>
  <c r="Q64" i="1"/>
  <c r="Q89" i="1"/>
  <c r="K72" i="1"/>
  <c r="K97" i="1"/>
  <c r="G72" i="1"/>
  <c r="G97" i="1"/>
  <c r="I74" i="1"/>
  <c r="I99" i="1"/>
  <c r="J72" i="1"/>
  <c r="J97" i="1"/>
  <c r="I72" i="1"/>
  <c r="I97" i="1"/>
  <c r="I76" i="1"/>
  <c r="I101" i="1"/>
  <c r="H74" i="1"/>
  <c r="H99" i="1"/>
  <c r="L74" i="1"/>
  <c r="L99" i="1"/>
  <c r="G71" i="1"/>
  <c r="G96" i="1"/>
</calcChain>
</file>

<file path=xl/sharedStrings.xml><?xml version="1.0" encoding="utf-8"?>
<sst xmlns="http://schemas.openxmlformats.org/spreadsheetml/2006/main" count="979" uniqueCount="228">
  <si>
    <t>blk</t>
  </si>
  <si>
    <t>wht</t>
  </si>
  <si>
    <t>letter</t>
  </si>
  <si>
    <t>TEXTO</t>
  </si>
  <si>
    <t>n</t>
  </si>
  <si>
    <t>k</t>
  </si>
  <si>
    <t>correction codewords</t>
  </si>
  <si>
    <t>information polynomial i(x)</t>
  </si>
  <si>
    <t>data codewords</t>
  </si>
  <si>
    <t>2t=n-k</t>
  </si>
  <si>
    <t>total codewords</t>
  </si>
  <si>
    <r>
      <t>i(x)x</t>
    </r>
    <r>
      <rPr>
        <vertAlign val="superscript"/>
        <sz val="11"/>
        <color theme="1"/>
        <rFont val="Calibri"/>
        <family val="2"/>
        <scheme val="minor"/>
      </rPr>
      <t>n-k</t>
    </r>
  </si>
  <si>
    <r>
      <t>x</t>
    </r>
    <r>
      <rPr>
        <vertAlign val="superscript"/>
        <sz val="11"/>
        <color theme="1"/>
        <rFont val="Calibri"/>
        <family val="2"/>
        <scheme val="minor"/>
      </rPr>
      <t>18</t>
    </r>
  </si>
  <si>
    <t>power</t>
  </si>
  <si>
    <t>k=22</t>
  </si>
  <si>
    <r>
      <t>x</t>
    </r>
    <r>
      <rPr>
        <vertAlign val="superscript"/>
        <sz val="11"/>
        <color theme="1"/>
        <rFont val="Calibri"/>
        <family val="2"/>
        <scheme val="minor"/>
      </rPr>
      <t>21</t>
    </r>
  </si>
  <si>
    <r>
      <t>x</t>
    </r>
    <r>
      <rPr>
        <vertAlign val="superscript"/>
        <sz val="11"/>
        <color theme="1"/>
        <rFont val="Calibri"/>
        <family val="2"/>
        <scheme val="minor"/>
      </rPr>
      <t>20</t>
    </r>
  </si>
  <si>
    <r>
      <t>x</t>
    </r>
    <r>
      <rPr>
        <vertAlign val="superscript"/>
        <sz val="11"/>
        <color theme="1"/>
        <rFont val="Calibri"/>
        <family val="2"/>
        <scheme val="minor"/>
      </rPr>
      <t>19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</si>
  <si>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vertAlign val="superscript"/>
        <sz val="11"/>
        <color theme="1"/>
        <rFont val="Calibri"/>
        <family val="2"/>
        <scheme val="minor"/>
      </rPr>
      <t>18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</si>
  <si>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vertAlign val="superscript"/>
        <sz val="11"/>
        <color theme="1"/>
        <rFont val="Calibri"/>
        <family val="2"/>
        <scheme val="minor"/>
      </rPr>
      <t>17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</si>
  <si>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vertAlign val="super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</si>
  <si>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vertAlign val="super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</si>
  <si>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vertAlign val="super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</si>
  <si>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vertAlign val="super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</si>
  <si>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vertAlign val="super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</si>
  <si>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vertAlign val="super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</si>
  <si>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vertAlign val="super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</si>
  <si>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vertAlign val="super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</si>
  <si>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vertAlign val="super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</si>
  <si>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vertAlign val="super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</si>
  <si>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</si>
  <si>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</si>
  <si>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</si>
  <si>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</si>
  <si>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</si>
  <si>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</si>
  <si>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vertAlign val="super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</si>
  <si>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vertAlign val="superscript"/>
        <sz val="11"/>
        <color theme="1"/>
        <rFont val="Calibri"/>
        <family val="2"/>
        <scheme val="minor"/>
      </rPr>
      <t>38</t>
    </r>
  </si>
  <si>
    <r>
      <t>x</t>
    </r>
    <r>
      <rPr>
        <vertAlign val="superscript"/>
        <sz val="11"/>
        <color theme="1"/>
        <rFont val="Calibri"/>
        <family val="2"/>
        <scheme val="minor"/>
      </rPr>
      <t>36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</si>
  <si>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vertAlign val="superscript"/>
        <sz val="11"/>
        <color theme="1"/>
        <rFont val="Calibri"/>
        <family val="2"/>
        <scheme val="minor"/>
      </rPr>
      <t>35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</si>
  <si>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vertAlign val="superscript"/>
        <sz val="11"/>
        <color theme="1"/>
        <rFont val="Calibri"/>
        <family val="2"/>
        <scheme val="minor"/>
      </rPr>
      <t>34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</si>
  <si>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vertAlign val="superscript"/>
        <sz val="11"/>
        <color theme="1"/>
        <rFont val="Calibri"/>
        <family val="2"/>
        <scheme val="minor"/>
      </rPr>
      <t>33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</si>
  <si>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vertAlign val="superscript"/>
        <sz val="11"/>
        <color theme="1"/>
        <rFont val="Calibri"/>
        <family val="2"/>
        <scheme val="minor"/>
      </rPr>
      <t>32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</si>
  <si>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vertAlign val="superscript"/>
        <sz val="11"/>
        <color theme="1"/>
        <rFont val="Calibri"/>
        <family val="2"/>
        <scheme val="minor"/>
      </rPr>
      <t>31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</si>
  <si>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vertAlign val="superscript"/>
        <sz val="11"/>
        <color theme="1"/>
        <rFont val="Calibri"/>
        <family val="2"/>
        <scheme val="minor"/>
      </rPr>
      <t>30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</si>
  <si>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vertAlign val="superscript"/>
        <sz val="11"/>
        <color theme="1"/>
        <rFont val="Calibri"/>
        <family val="2"/>
        <scheme val="minor"/>
      </rPr>
      <t>29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</si>
  <si>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vertAlign val="superscript"/>
        <sz val="11"/>
        <color theme="1"/>
        <rFont val="Calibri"/>
        <family val="2"/>
        <scheme val="minor"/>
      </rPr>
      <t>28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</si>
  <si>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vertAlign val="superscript"/>
        <sz val="11"/>
        <color theme="1"/>
        <rFont val="Calibri"/>
        <family val="2"/>
        <scheme val="minor"/>
      </rPr>
      <t>27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</si>
  <si>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vertAlign val="superscript"/>
        <sz val="11"/>
        <color theme="1"/>
        <rFont val="Calibri"/>
        <family val="2"/>
        <scheme val="minor"/>
      </rPr>
      <t>26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</si>
  <si>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vertAlign val="superscript"/>
        <sz val="11"/>
        <color theme="1"/>
        <rFont val="Calibri"/>
        <family val="2"/>
        <scheme val="minor"/>
      </rPr>
      <t>25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</si>
  <si>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vertAlign val="superscript"/>
        <sz val="11"/>
        <color theme="1"/>
        <rFont val="Calibri"/>
        <family val="2"/>
        <scheme val="minor"/>
      </rPr>
      <t>24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</si>
  <si>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vertAlign val="superscript"/>
        <sz val="11"/>
        <color theme="1"/>
        <rFont val="Calibri"/>
        <family val="2"/>
        <scheme val="minor"/>
      </rPr>
      <t>23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</si>
  <si>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vertAlign val="superscript"/>
        <sz val="11"/>
        <color theme="1"/>
        <rFont val="Calibri"/>
        <family val="2"/>
        <scheme val="minor"/>
      </rPr>
      <t>22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</si>
  <si>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vertAlign val="superscript"/>
        <sz val="11"/>
        <color theme="1"/>
        <rFont val="Calibri"/>
        <family val="2"/>
        <scheme val="minor"/>
      </rPr>
      <t>21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</si>
  <si>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vertAlign val="superscript"/>
        <sz val="11"/>
        <color theme="1"/>
        <rFont val="Calibri"/>
        <family val="2"/>
        <scheme val="minor"/>
      </rPr>
      <t>20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</si>
  <si>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vertAlign val="superscript"/>
        <sz val="11"/>
        <color theme="1"/>
        <rFont val="Calibri"/>
        <family val="2"/>
        <scheme val="minor"/>
      </rPr>
      <t>39</t>
    </r>
  </si>
  <si>
    <r>
      <t>x</t>
    </r>
    <r>
      <rPr>
        <vertAlign val="superscript"/>
        <sz val="11"/>
        <color theme="1"/>
        <rFont val="Calibri"/>
        <family val="2"/>
        <scheme val="minor"/>
      </rPr>
      <t>37</t>
    </r>
    <r>
      <rPr>
        <sz val="11"/>
        <color theme="1"/>
        <rFont val="Calibri"/>
        <family val="2"/>
        <scheme val="minor"/>
      </rPr>
      <t/>
    </r>
  </si>
  <si>
    <t>g(x) coefficients</t>
  </si>
  <si>
    <r>
      <t>x</t>
    </r>
    <r>
      <rPr>
        <vertAlign val="superscript"/>
        <sz val="11"/>
        <color theme="1"/>
        <rFont val="Calibri"/>
        <family val="2"/>
        <scheme val="minor"/>
      </rPr>
      <t>17</t>
    </r>
  </si>
  <si>
    <t>coefficients i(x)</t>
  </si>
  <si>
    <t>text length</t>
  </si>
  <si>
    <t>*</t>
  </si>
  <si>
    <t>log</t>
  </si>
  <si>
    <t>Logarithm table for GF(256) with primitive, irreducible polynomial 301 (0x12D)</t>
  </si>
  <si>
    <t>F(x) = x 8 + x 5 + x 3 + x 2 + 1, minimum primitive element α = x = 2</t>
  </si>
  <si>
    <t>ec</t>
  </si>
  <si>
    <t>isnumber</t>
  </si>
  <si>
    <t>number pair</t>
  </si>
  <si>
    <t>ascii_val</t>
  </si>
  <si>
    <t>len</t>
  </si>
  <si>
    <t>acumlen</t>
  </si>
  <si>
    <t>R factor pseudo_random</t>
  </si>
  <si>
    <t>Coeficient pseudo_random</t>
  </si>
  <si>
    <t>partial coefficients i(x)</t>
  </si>
  <si>
    <t>power g(x)</t>
  </si>
  <si>
    <t>g(x)</t>
  </si>
  <si>
    <t>coefficients (g(x)</t>
  </si>
  <si>
    <t>antilog coefficients (g(x)</t>
  </si>
  <si>
    <t>power cocient</t>
  </si>
  <si>
    <t>|</t>
  </si>
  <si>
    <t>coeff</t>
  </si>
  <si>
    <t>binary</t>
  </si>
  <si>
    <t>max 22</t>
  </si>
  <si>
    <t>Text</t>
  </si>
  <si>
    <t>lenght</t>
  </si>
  <si>
    <t>text</t>
  </si>
  <si>
    <t>ONLY UPPER CASES</t>
  </si>
  <si>
    <t>Value</t>
  </si>
  <si>
    <t>Char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</si>
  <si>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</si>
  <si>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</si>
  <si>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</si>
  <si>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</si>
  <si>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</si>
  <si>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</si>
  <si>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</si>
  <si>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</si>
  <si>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</si>
  <si>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</si>
  <si>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</si>
  <si>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</si>
  <si>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</si>
  <si>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</si>
  <si>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</si>
  <si>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</si>
  <si>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</si>
  <si>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</si>
  <si>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</si>
  <si>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</si>
  <si>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V</t>
  </si>
  <si>
    <t>W</t>
  </si>
  <si>
    <t>X</t>
  </si>
  <si>
    <t>Y</t>
  </si>
  <si>
    <t>Z</t>
  </si>
  <si>
    <t xml:space="preserve">U </t>
  </si>
  <si>
    <t>C40_Vaue</t>
  </si>
  <si>
    <t>Basic Set</t>
  </si>
  <si>
    <t>Space</t>
  </si>
  <si>
    <t>Codeword1=</t>
  </si>
  <si>
    <t>Codeword2=</t>
  </si>
  <si>
    <t>Codeword3=</t>
  </si>
  <si>
    <t>Codeword4=</t>
  </si>
  <si>
    <t>Codeword5=</t>
  </si>
  <si>
    <t>Codeword6=</t>
  </si>
  <si>
    <t>Codeword7=</t>
  </si>
  <si>
    <t>Codeword8=</t>
  </si>
  <si>
    <t>Codeword9=</t>
  </si>
  <si>
    <t>Codeword10=</t>
  </si>
  <si>
    <t>Codeword11=</t>
  </si>
  <si>
    <t>Codeword12=</t>
  </si>
  <si>
    <t>16 bit value</t>
  </si>
  <si>
    <t>(230 is the latch codeword to swith to C40)</t>
  </si>
  <si>
    <t>x^0</t>
  </si>
  <si>
    <t>x^1</t>
  </si>
  <si>
    <t>x^2</t>
  </si>
  <si>
    <t>x^3</t>
  </si>
  <si>
    <t>x^4</t>
  </si>
  <si>
    <t>x^5</t>
  </si>
  <si>
    <t>x^6</t>
  </si>
  <si>
    <t>x^7</t>
  </si>
  <si>
    <t>x^8</t>
  </si>
  <si>
    <t>x^9</t>
  </si>
  <si>
    <t>x^10</t>
  </si>
  <si>
    <t>x^11</t>
  </si>
  <si>
    <t>i(x) coeff</t>
  </si>
  <si>
    <r>
      <t>i(x)x</t>
    </r>
    <r>
      <rPr>
        <vertAlign val="superscript"/>
        <sz val="9.9"/>
        <color theme="1"/>
        <rFont val="Calibri"/>
        <family val="2"/>
      </rPr>
      <t>n-k</t>
    </r>
  </si>
  <si>
    <t>x^12</t>
  </si>
  <si>
    <t>x^13</t>
  </si>
  <si>
    <t>x^14</t>
  </si>
  <si>
    <t>x^15</t>
  </si>
  <si>
    <t>x^16</t>
  </si>
  <si>
    <t>x^17</t>
  </si>
  <si>
    <t>x^18</t>
  </si>
  <si>
    <t>x^19</t>
  </si>
  <si>
    <t>x^20</t>
  </si>
  <si>
    <t>x^21</t>
  </si>
  <si>
    <t>x^22</t>
  </si>
  <si>
    <t>x^23</t>
  </si>
  <si>
    <t>cocient coeff</t>
  </si>
  <si>
    <t>dividend power</t>
  </si>
  <si>
    <t>Codeword13=</t>
  </si>
  <si>
    <t>Codeword14=</t>
  </si>
  <si>
    <t>Codeword15=</t>
  </si>
  <si>
    <t>Codeword16=</t>
  </si>
  <si>
    <t>Codeword17=</t>
  </si>
  <si>
    <t>Codeword18=</t>
  </si>
  <si>
    <t>Codeword19=</t>
  </si>
  <si>
    <t>Codeword20=</t>
  </si>
  <si>
    <t>Codeword21=</t>
  </si>
  <si>
    <t>Codeword22=</t>
  </si>
  <si>
    <t>Codeword23=</t>
  </si>
  <si>
    <t>Codeword24=</t>
  </si>
  <si>
    <t>0</t>
  </si>
  <si>
    <t>1</t>
  </si>
  <si>
    <t>MAX 16 characters</t>
  </si>
  <si>
    <t>(254 is the latch codeword to swith to return to ASCII)</t>
  </si>
  <si>
    <t>BLK</t>
  </si>
  <si>
    <t>argument</t>
  </si>
  <si>
    <t>CODEWORDS</t>
  </si>
  <si>
    <t>BIT</t>
  </si>
  <si>
    <t>(#03FFH = 1023 ENMASCARA PRIMEROS 6 DIGITOS BINARIOS)</t>
  </si>
  <si>
    <t>(1023=0000001111111111 EN BINARIO )</t>
  </si>
  <si>
    <t>('AND' AUTOMATICAMENTE CONVIERTE A BINARIO)</t>
  </si>
  <si>
    <t>(VC41 AUTOMATICAMENTE PASA A DECIMAL)</t>
  </si>
  <si>
    <t>(VC41=VC48 AUTOMATICAMENTE PASA A DECIMAL)</t>
  </si>
  <si>
    <t>(VC48=[#03FFH AND VATOL])</t>
  </si>
  <si>
    <t>(VC48=[VATOL AND #03FFH])</t>
  </si>
  <si>
    <t>VC48=[1023 AND VATOL]</t>
  </si>
  <si>
    <t>bit</t>
  </si>
  <si>
    <t>mascara/valor</t>
  </si>
  <si>
    <t>linea</t>
  </si>
  <si>
    <t>G01 Z=1*ZP F=FR</t>
  </si>
  <si>
    <t>G01 Z=0*ZP F=FR</t>
  </si>
  <si>
    <t>DEPTH</t>
  </si>
  <si>
    <t>LOCAL</t>
  </si>
  <si>
    <t>WH</t>
  </si>
  <si>
    <t>G00 Z=ZC</t>
  </si>
  <si>
    <t>MASK</t>
  </si>
  <si>
    <t>opcion 1</t>
  </si>
  <si>
    <t>depth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</si>
  <si>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</si>
  <si>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</si>
  <si>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</si>
  <si>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</si>
  <si>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</si>
  <si>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</si>
  <si>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</si>
  <si>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</si>
  <si>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</si>
  <si>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</si>
  <si>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</si>
  <si>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</si>
  <si>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</si>
  <si>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</si>
  <si>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</si>
  <si>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</si>
  <si>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02AD23MH06001</t>
  </si>
  <si>
    <t>ANITA LAVA LA TINA</t>
  </si>
  <si>
    <t>codeword in ascii code (ascii value + 1)</t>
  </si>
  <si>
    <t>129 is first padding number</t>
  </si>
  <si>
    <t>quotient coefficients</t>
  </si>
  <si>
    <t>antilog  dividend coefficents</t>
  </si>
  <si>
    <t>antilog dividend coefficents</t>
  </si>
  <si>
    <t>codeword</t>
  </si>
  <si>
    <t>codeword10=254 to return to ascii, then 5 is put in ascIi code (53+1), an then pseudo alleatory number (129)</t>
  </si>
  <si>
    <t>.</t>
  </si>
  <si>
    <t>254 is the unlatch code</t>
  </si>
  <si>
    <t>ASCII Decimal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</si>
</sst>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Webdings"/>
      <family val="1"/>
      <charset val="2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9.9"/>
      <color theme="1"/>
      <name val="Calibri"/>
      <family val="2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16"/>
      <color theme="1"/>
      <name val="Webdings"/>
      <family val="1"/>
      <charset val="2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6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right"/>
    </xf>
    <xf numFmtId="0" fontId="0" fillId="13" borderId="0" xfId="0" applyFill="1"/>
    <xf numFmtId="0" fontId="0" fillId="14" borderId="0" xfId="0" applyFill="1"/>
    <xf numFmtId="0" fontId="0" fillId="13" borderId="1" xfId="0" applyFill="1" applyBorder="1"/>
    <xf numFmtId="0" fontId="0" fillId="14" borderId="1" xfId="0" applyFill="1" applyBorder="1"/>
    <xf numFmtId="0" fontId="0" fillId="0" borderId="2" xfId="0" applyBorder="1"/>
    <xf numFmtId="0" fontId="0" fillId="13" borderId="2" xfId="0" applyFill="1" applyBorder="1"/>
    <xf numFmtId="0" fontId="0" fillId="13" borderId="3" xfId="0" applyFill="1" applyBorder="1"/>
    <xf numFmtId="0" fontId="0" fillId="14" borderId="3" xfId="0" applyFill="1" applyBorder="1"/>
    <xf numFmtId="0" fontId="0" fillId="13" borderId="4" xfId="0" applyFill="1" applyBorder="1"/>
    <xf numFmtId="0" fontId="0" fillId="13" borderId="5" xfId="0" applyFill="1" applyBorder="1"/>
    <xf numFmtId="0" fontId="0" fillId="13" borderId="6" xfId="0" applyFill="1" applyBorder="1"/>
    <xf numFmtId="0" fontId="0" fillId="16" borderId="1" xfId="0" applyFill="1" applyBorder="1"/>
    <xf numFmtId="0" fontId="0" fillId="14" borderId="4" xfId="0" applyFill="1" applyBorder="1"/>
    <xf numFmtId="0" fontId="0" fillId="13" borderId="7" xfId="0" applyFill="1" applyBorder="1"/>
    <xf numFmtId="0" fontId="0" fillId="13" borderId="8" xfId="0" applyFill="1" applyBorder="1"/>
    <xf numFmtId="0" fontId="0" fillId="13" borderId="9" xfId="0" applyFill="1" applyBorder="1"/>
    <xf numFmtId="0" fontId="0" fillId="0" borderId="10" xfId="0" applyBorder="1"/>
    <xf numFmtId="0" fontId="0" fillId="0" borderId="11" xfId="0" applyBorder="1"/>
    <xf numFmtId="0" fontId="0" fillId="13" borderId="12" xfId="0" applyFill="1" applyBorder="1"/>
    <xf numFmtId="0" fontId="0" fillId="13" borderId="13" xfId="0" applyFill="1" applyBorder="1"/>
    <xf numFmtId="0" fontId="0" fillId="0" borderId="14" xfId="0" applyBorder="1"/>
    <xf numFmtId="0" fontId="0" fillId="0" borderId="15" xfId="0" applyBorder="1"/>
    <xf numFmtId="0" fontId="0" fillId="16" borderId="16" xfId="0" applyFill="1" applyBorder="1"/>
    <xf numFmtId="0" fontId="0" fillId="15" borderId="7" xfId="0" applyFill="1" applyBorder="1"/>
    <xf numFmtId="0" fontId="0" fillId="15" borderId="8" xfId="0" applyFill="1" applyBorder="1"/>
    <xf numFmtId="0" fontId="0" fillId="0" borderId="17" xfId="0" applyBorder="1"/>
    <xf numFmtId="0" fontId="0" fillId="0" borderId="12" xfId="0" applyBorder="1"/>
    <xf numFmtId="0" fontId="4" fillId="16" borderId="18" xfId="0" applyFont="1" applyFill="1" applyBorder="1"/>
    <xf numFmtId="0" fontId="4" fillId="16" borderId="19" xfId="0" applyFont="1" applyFill="1" applyBorder="1"/>
    <xf numFmtId="0" fontId="4" fillId="16" borderId="1" xfId="0" applyFont="1" applyFill="1" applyBorder="1"/>
    <xf numFmtId="0" fontId="4" fillId="0" borderId="1" xfId="0" applyFont="1" applyBorder="1" applyAlignment="1">
      <alignment horizontal="center"/>
    </xf>
    <xf numFmtId="164" fontId="1" fillId="3" borderId="0" xfId="0" applyNumberFormat="1" applyFont="1" applyFill="1"/>
    <xf numFmtId="0" fontId="5" fillId="17" borderId="0" xfId="0" applyFont="1" applyFill="1"/>
    <xf numFmtId="0" fontId="0" fillId="13" borderId="1" xfId="0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8" borderId="1" xfId="0" applyFill="1" applyBorder="1"/>
    <xf numFmtId="0" fontId="4" fillId="18" borderId="1" xfId="0" applyFont="1" applyFill="1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164" fontId="1" fillId="4" borderId="0" xfId="0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164" fontId="1" fillId="7" borderId="0" xfId="0" applyNumberFormat="1" applyFont="1" applyFill="1" applyAlignment="1">
      <alignment horizontal="center"/>
    </xf>
    <xf numFmtId="164" fontId="1" fillId="11" borderId="0" xfId="0" applyNumberFormat="1" applyFont="1" applyFill="1" applyAlignment="1">
      <alignment horizontal="center"/>
    </xf>
    <xf numFmtId="164" fontId="1" fillId="12" borderId="0" xfId="0" applyNumberFormat="1" applyFont="1" applyFill="1" applyAlignment="1">
      <alignment horizontal="center"/>
    </xf>
    <xf numFmtId="164" fontId="1" fillId="13" borderId="0" xfId="0" applyNumberFormat="1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1" fillId="10" borderId="0" xfId="0" applyNumberFormat="1" applyFont="1" applyFill="1" applyAlignment="1">
      <alignment horizontal="center"/>
    </xf>
    <xf numFmtId="164" fontId="1" fillId="9" borderId="0" xfId="0" applyNumberFormat="1" applyFont="1" applyFill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19" borderId="0" xfId="0" applyFill="1"/>
    <xf numFmtId="0" fontId="4" fillId="0" borderId="20" xfId="0" applyFont="1" applyBorder="1" applyAlignment="1">
      <alignment horizontal="center"/>
    </xf>
    <xf numFmtId="0" fontId="5" fillId="0" borderId="0" xfId="0" applyFont="1"/>
    <xf numFmtId="0" fontId="6" fillId="0" borderId="10" xfId="0" applyFont="1" applyBorder="1"/>
    <xf numFmtId="0" fontId="6" fillId="0" borderId="0" xfId="0" applyFont="1"/>
    <xf numFmtId="0" fontId="6" fillId="0" borderId="11" xfId="0" applyFont="1" applyBorder="1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0" fontId="0" fillId="5" borderId="0" xfId="0" applyFill="1"/>
    <xf numFmtId="0" fontId="0" fillId="4" borderId="0" xfId="0" applyFill="1"/>
    <xf numFmtId="0" fontId="0" fillId="18" borderId="0" xfId="0" applyFill="1"/>
    <xf numFmtId="0" fontId="0" fillId="21" borderId="0" xfId="0" applyFill="1"/>
    <xf numFmtId="0" fontId="0" fillId="22" borderId="0" xfId="0" applyFill="1"/>
    <xf numFmtId="0" fontId="0" fillId="12" borderId="0" xfId="0" applyFill="1"/>
    <xf numFmtId="0" fontId="0" fillId="12" borderId="0" xfId="0" applyFill="1" applyAlignment="1">
      <alignment horizontal="right"/>
    </xf>
    <xf numFmtId="0" fontId="0" fillId="0" borderId="24" xfId="0" applyBorder="1"/>
    <xf numFmtId="0" fontId="0" fillId="0" borderId="25" xfId="0" applyBorder="1" applyAlignment="1">
      <alignment horizontal="right"/>
    </xf>
    <xf numFmtId="0" fontId="0" fillId="5" borderId="10" xfId="0" applyFill="1" applyBorder="1"/>
    <xf numFmtId="0" fontId="0" fillId="5" borderId="0" xfId="0" applyFill="1" applyAlignment="1">
      <alignment horizontal="right"/>
    </xf>
    <xf numFmtId="0" fontId="0" fillId="4" borderId="10" xfId="0" applyFill="1" applyBorder="1"/>
    <xf numFmtId="0" fontId="0" fillId="4" borderId="0" xfId="0" applyFill="1" applyAlignment="1">
      <alignment horizontal="right"/>
    </xf>
    <xf numFmtId="0" fontId="0" fillId="18" borderId="10" xfId="0" applyFill="1" applyBorder="1"/>
    <xf numFmtId="0" fontId="0" fillId="18" borderId="0" xfId="0" applyFill="1" applyAlignment="1">
      <alignment horizontal="right"/>
    </xf>
    <xf numFmtId="0" fontId="0" fillId="21" borderId="10" xfId="0" applyFill="1" applyBorder="1"/>
    <xf numFmtId="0" fontId="0" fillId="21" borderId="0" xfId="0" applyFill="1" applyAlignment="1">
      <alignment horizontal="right"/>
    </xf>
    <xf numFmtId="0" fontId="0" fillId="22" borderId="10" xfId="0" applyFill="1" applyBorder="1"/>
    <xf numFmtId="0" fontId="0" fillId="22" borderId="0" xfId="0" applyFill="1" applyAlignment="1">
      <alignment horizontal="right"/>
    </xf>
    <xf numFmtId="0" fontId="0" fillId="12" borderId="14" xfId="0" applyFill="1" applyBorder="1"/>
    <xf numFmtId="0" fontId="0" fillId="12" borderId="15" xfId="0" applyFill="1" applyBorder="1" applyAlignment="1">
      <alignment horizontal="right"/>
    </xf>
    <xf numFmtId="0" fontId="0" fillId="0" borderId="0" xfId="0" applyAlignment="1">
      <alignment horizontal="left"/>
    </xf>
    <xf numFmtId="0" fontId="7" fillId="3" borderId="0" xfId="0" applyFont="1" applyFill="1" applyAlignment="1">
      <alignment horizontal="left"/>
    </xf>
    <xf numFmtId="2" fontId="0" fillId="0" borderId="0" xfId="0" applyNumberFormat="1"/>
    <xf numFmtId="0" fontId="0" fillId="20" borderId="1" xfId="0" applyFill="1" applyBorder="1" applyAlignment="1">
      <alignment horizontal="center"/>
    </xf>
    <xf numFmtId="0" fontId="0" fillId="0" borderId="25" xfId="0" applyBorder="1"/>
    <xf numFmtId="0" fontId="0" fillId="12" borderId="15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0" fillId="0" borderId="0" xfId="0" applyFont="1"/>
    <xf numFmtId="0" fontId="11" fillId="3" borderId="0" xfId="0" applyFont="1" applyFill="1"/>
    <xf numFmtId="0" fontId="11" fillId="0" borderId="0" xfId="0" applyFont="1"/>
    <xf numFmtId="0" fontId="11" fillId="0" borderId="0" xfId="0" applyFont="1" applyAlignment="1">
      <alignment horizontal="left"/>
    </xf>
    <xf numFmtId="0" fontId="11" fillId="3" borderId="0" xfId="0" applyFont="1" applyFill="1" applyAlignment="1">
      <alignment horizontal="left"/>
    </xf>
    <xf numFmtId="0" fontId="12" fillId="13" borderId="0" xfId="0" applyFont="1" applyFill="1"/>
    <xf numFmtId="0" fontId="12" fillId="20" borderId="21" xfId="0" applyFont="1" applyFill="1" applyBorder="1"/>
    <xf numFmtId="0" fontId="11" fillId="0" borderId="1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4" fillId="4" borderId="1" xfId="0" applyFont="1" applyFill="1" applyBorder="1"/>
    <xf numFmtId="2" fontId="0" fillId="0" borderId="1" xfId="0" applyNumberFormat="1" applyBorder="1"/>
    <xf numFmtId="0" fontId="10" fillId="23" borderId="0" xfId="0" applyFont="1" applyFill="1"/>
    <xf numFmtId="0" fontId="15" fillId="4" borderId="0" xfId="0" applyFont="1" applyFill="1"/>
    <xf numFmtId="2" fontId="11" fillId="2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/>
    <xf numFmtId="0" fontId="16" fillId="3" borderId="0" xfId="0" applyFont="1" applyFill="1"/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24" borderId="0" xfId="0" applyFill="1"/>
    <xf numFmtId="0" fontId="19" fillId="0" borderId="0" xfId="0" applyFont="1"/>
    <xf numFmtId="0" fontId="4" fillId="0" borderId="0" xfId="0" applyFont="1"/>
    <xf numFmtId="0" fontId="4" fillId="0" borderId="1" xfId="0" applyFont="1" applyBorder="1"/>
    <xf numFmtId="0" fontId="20" fillId="0" borderId="0" xfId="0" applyFont="1"/>
    <xf numFmtId="0" fontId="4" fillId="0" borderId="0" xfId="0" applyFont="1" applyAlignment="1">
      <alignment horizontal="center"/>
    </xf>
    <xf numFmtId="164" fontId="1" fillId="25" borderId="0" xfId="0" applyNumberFormat="1" applyFont="1" applyFill="1" applyAlignment="1">
      <alignment horizontal="center"/>
    </xf>
    <xf numFmtId="164" fontId="1" fillId="14" borderId="0" xfId="0" applyNumberFormat="1" applyFont="1" applyFill="1" applyAlignment="1">
      <alignment horizontal="center"/>
    </xf>
    <xf numFmtId="164" fontId="1" fillId="20" borderId="0" xfId="0" applyNumberFormat="1" applyFont="1" applyFill="1" applyAlignment="1">
      <alignment horizontal="center"/>
    </xf>
    <xf numFmtId="164" fontId="1" fillId="26" borderId="0" xfId="0" applyNumberFormat="1" applyFont="1" applyFill="1" applyAlignment="1">
      <alignment horizontal="center"/>
    </xf>
    <xf numFmtId="0" fontId="1" fillId="26" borderId="0" xfId="0" applyFont="1" applyFill="1" applyAlignment="1">
      <alignment horizontal="center"/>
    </xf>
    <xf numFmtId="164" fontId="1" fillId="27" borderId="0" xfId="0" applyNumberFormat="1" applyFont="1" applyFill="1" applyAlignment="1">
      <alignment horizontal="center"/>
    </xf>
    <xf numFmtId="0" fontId="1" fillId="14" borderId="0" xfId="0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0" fontId="1" fillId="28" borderId="0" xfId="0" applyFont="1" applyFill="1" applyAlignment="1">
      <alignment horizontal="center"/>
    </xf>
    <xf numFmtId="164" fontId="1" fillId="28" borderId="0" xfId="0" applyNumberFormat="1" applyFont="1" applyFill="1" applyAlignment="1">
      <alignment horizontal="center"/>
    </xf>
    <xf numFmtId="164" fontId="1" fillId="29" borderId="0" xfId="0" applyNumberFormat="1" applyFont="1" applyFill="1" applyAlignment="1">
      <alignment horizontal="center"/>
    </xf>
    <xf numFmtId="164" fontId="1" fillId="30" borderId="0" xfId="0" applyNumberFormat="1" applyFont="1" applyFill="1" applyAlignment="1">
      <alignment horizontal="center"/>
    </xf>
    <xf numFmtId="164" fontId="1" fillId="31" borderId="0" xfId="0" applyNumberFormat="1" applyFont="1" applyFill="1" applyAlignment="1">
      <alignment horizontal="center"/>
    </xf>
    <xf numFmtId="164" fontId="1" fillId="32" borderId="0" xfId="0" applyNumberFormat="1" applyFont="1" applyFill="1" applyAlignment="1">
      <alignment horizontal="center"/>
    </xf>
    <xf numFmtId="164" fontId="1" fillId="33" borderId="0" xfId="0" applyNumberFormat="1" applyFont="1" applyFill="1" applyAlignment="1">
      <alignment horizontal="center"/>
    </xf>
    <xf numFmtId="164" fontId="1" fillId="34" borderId="0" xfId="0" applyNumberFormat="1" applyFont="1" applyFill="1" applyAlignment="1">
      <alignment horizontal="center"/>
    </xf>
    <xf numFmtId="164" fontId="1" fillId="35" borderId="0" xfId="0" applyNumberFormat="1" applyFont="1" applyFill="1" applyAlignment="1">
      <alignment horizontal="center"/>
    </xf>
    <xf numFmtId="164" fontId="1" fillId="5" borderId="0" xfId="0" applyNumberFormat="1" applyFont="1" applyFill="1" applyAlignment="1">
      <alignment horizontal="center"/>
    </xf>
    <xf numFmtId="164" fontId="1" fillId="24" borderId="0" xfId="0" applyNumberFormat="1" applyFon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0" fillId="17" borderId="0" xfId="0" applyFill="1"/>
    <xf numFmtId="0" fontId="0" fillId="20" borderId="0" xfId="0" applyFill="1"/>
    <xf numFmtId="0" fontId="19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4" fillId="14" borderId="27" xfId="0" applyFont="1" applyFill="1" applyBorder="1"/>
    <xf numFmtId="0" fontId="4" fillId="14" borderId="28" xfId="0" applyFont="1" applyFill="1" applyBorder="1"/>
    <xf numFmtId="0" fontId="0" fillId="0" borderId="26" xfId="0" applyBorder="1" applyAlignment="1">
      <alignment horizontal="center"/>
    </xf>
    <xf numFmtId="0" fontId="4" fillId="13" borderId="0" xfId="0" applyFont="1" applyFill="1" applyAlignment="1">
      <alignment horizontal="center"/>
    </xf>
    <xf numFmtId="0" fontId="0" fillId="16" borderId="16" xfId="0" applyFill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598170</xdr:colOff>
      <xdr:row>4</xdr:row>
      <xdr:rowOff>161925</xdr:rowOff>
    </xdr:from>
    <xdr:to>
      <xdr:col>29</xdr:col>
      <xdr:colOff>287020</xdr:colOff>
      <xdr:row>27</xdr:row>
      <xdr:rowOff>98324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12E895-D6F2-670E-4E43-E3293E63E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46570" y="885825"/>
          <a:ext cx="5118966" cy="4098824"/>
        </a:xfrm>
        <a:prstGeom prst="rect">
          <a:avLst/>
        </a:prstGeom>
      </xdr:spPr>
    </xdr:pic>
    <xdr:clientData/>
  </xdr:twoCellAnchor>
  <xdr:twoCellAnchor editAs="oneCell">
    <xdr:from>
      <xdr:col>31</xdr:col>
      <xdr:colOff>180975</xdr:colOff>
      <xdr:row>8</xdr:row>
      <xdr:rowOff>161925</xdr:rowOff>
    </xdr:from>
    <xdr:to>
      <xdr:col>57</xdr:col>
      <xdr:colOff>107950</xdr:colOff>
      <xdr:row>19</xdr:row>
      <xdr:rowOff>149277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09805C9-9B61-3343-3051-04607F091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15775" y="1609725"/>
          <a:ext cx="8715375" cy="1978077"/>
        </a:xfrm>
        <a:prstGeom prst="rect">
          <a:avLst/>
        </a:prstGeom>
      </xdr:spPr>
    </xdr:pic>
    <xdr:clientData/>
  </xdr:twoCellAnchor>
  <xdr:twoCellAnchor editAs="oneCell">
    <xdr:from>
      <xdr:col>31</xdr:col>
      <xdr:colOff>188595</xdr:colOff>
      <xdr:row>20</xdr:row>
      <xdr:rowOff>97155</xdr:rowOff>
    </xdr:from>
    <xdr:to>
      <xdr:col>60</xdr:col>
      <xdr:colOff>60998</xdr:colOff>
      <xdr:row>25</xdr:row>
      <xdr:rowOff>142755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0EA8D90-C2B6-D35B-9165-DA4156432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009120" y="3716655"/>
          <a:ext cx="9925724" cy="950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295016</xdr:colOff>
      <xdr:row>49</xdr:row>
      <xdr:rowOff>212596</xdr:rowOff>
    </xdr:from>
    <xdr:to>
      <xdr:col>36</xdr:col>
      <xdr:colOff>173045</xdr:colOff>
      <xdr:row>52</xdr:row>
      <xdr:rowOff>162811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4A3913C-E144-E591-688F-5AA8428EE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32224" y="11311917"/>
          <a:ext cx="6517013" cy="683460"/>
        </a:xfrm>
        <a:prstGeom prst="rect">
          <a:avLst/>
        </a:prstGeom>
      </xdr:spPr>
    </xdr:pic>
    <xdr:clientData/>
  </xdr:twoCellAnchor>
  <xdr:twoCellAnchor editAs="oneCell">
    <xdr:from>
      <xdr:col>50</xdr:col>
      <xdr:colOff>2540</xdr:colOff>
      <xdr:row>15</xdr:row>
      <xdr:rowOff>170044</xdr:rowOff>
    </xdr:from>
    <xdr:to>
      <xdr:col>63</xdr:col>
      <xdr:colOff>139700</xdr:colOff>
      <xdr:row>31</xdr:row>
      <xdr:rowOff>99512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B3E7B62-1427-42FA-DF38-D51FE29AF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85940" y="3218044"/>
          <a:ext cx="7744460" cy="3726768"/>
        </a:xfrm>
        <a:prstGeom prst="rect">
          <a:avLst/>
        </a:prstGeom>
      </xdr:spPr>
    </xdr:pic>
    <xdr:clientData/>
  </xdr:twoCellAnchor>
  <xdr:twoCellAnchor editAs="oneCell">
    <xdr:from>
      <xdr:col>28</xdr:col>
      <xdr:colOff>486449</xdr:colOff>
      <xdr:row>20</xdr:row>
      <xdr:rowOff>189574</xdr:rowOff>
    </xdr:from>
    <xdr:to>
      <xdr:col>41</xdr:col>
      <xdr:colOff>83759</xdr:colOff>
      <xdr:row>24</xdr:row>
      <xdr:rowOff>57977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51CD42F-CA09-4D0E-744B-C7CD16488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26316" y="4507574"/>
          <a:ext cx="5136203" cy="850534"/>
        </a:xfrm>
        <a:prstGeom prst="rect">
          <a:avLst/>
        </a:prstGeom>
      </xdr:spPr>
    </xdr:pic>
    <xdr:clientData/>
  </xdr:twoCellAnchor>
  <xdr:twoCellAnchor editAs="oneCell">
    <xdr:from>
      <xdr:col>29</xdr:col>
      <xdr:colOff>27109</xdr:colOff>
      <xdr:row>1</xdr:row>
      <xdr:rowOff>173207</xdr:rowOff>
    </xdr:from>
    <xdr:to>
      <xdr:col>41</xdr:col>
      <xdr:colOff>20730</xdr:colOff>
      <xdr:row>23</xdr:row>
      <xdr:rowOff>116826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E5D5909-E0E4-8F2B-EC2D-DEBD40D25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323759" y="173207"/>
          <a:ext cx="4978371" cy="4855344"/>
        </a:xfrm>
        <a:prstGeom prst="rect">
          <a:avLst/>
        </a:prstGeom>
      </xdr:spPr>
    </xdr:pic>
    <xdr:clientData/>
  </xdr:twoCellAnchor>
  <xdr:twoCellAnchor editAs="oneCell">
    <xdr:from>
      <xdr:col>20</xdr:col>
      <xdr:colOff>131391</xdr:colOff>
      <xdr:row>75</xdr:row>
      <xdr:rowOff>90707</xdr:rowOff>
    </xdr:from>
    <xdr:to>
      <xdr:col>32</xdr:col>
      <xdr:colOff>197394</xdr:colOff>
      <xdr:row>96</xdr:row>
      <xdr:rowOff>58969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E99478-2547-FD5F-DC3B-176A47D8F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337951">
          <a:off x="5757491" y="17553207"/>
          <a:ext cx="5514303" cy="4997462"/>
        </a:xfrm>
        <a:prstGeom prst="rect">
          <a:avLst/>
        </a:prstGeom>
      </xdr:spPr>
    </xdr:pic>
    <xdr:clientData/>
  </xdr:twoCellAnchor>
  <xdr:twoCellAnchor>
    <xdr:from>
      <xdr:col>20</xdr:col>
      <xdr:colOff>192750</xdr:colOff>
      <xdr:row>98</xdr:row>
      <xdr:rowOff>27766</xdr:rowOff>
    </xdr:from>
    <xdr:to>
      <xdr:col>30</xdr:col>
      <xdr:colOff>412198</xdr:colOff>
      <xdr:row>99</xdr:row>
      <xdr:rowOff>100475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EE5B7E12-116D-9A57-9481-C2633FC149E0}"/>
            </a:ext>
          </a:extLst>
        </xdr:cNvPr>
        <xdr:cNvSpPr/>
      </xdr:nvSpPr>
      <xdr:spPr>
        <a:xfrm>
          <a:off x="5791793" y="21678505"/>
          <a:ext cx="5131035" cy="271492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388770</xdr:colOff>
      <xdr:row>95</xdr:row>
      <xdr:rowOff>186320</xdr:rowOff>
    </xdr:from>
    <xdr:to>
      <xdr:col>19</xdr:col>
      <xdr:colOff>3352</xdr:colOff>
      <xdr:row>97</xdr:row>
      <xdr:rowOff>149402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F8B91853-C31C-4DAD-9405-CB006606357F}"/>
            </a:ext>
          </a:extLst>
        </xdr:cNvPr>
        <xdr:cNvSpPr/>
      </xdr:nvSpPr>
      <xdr:spPr>
        <a:xfrm>
          <a:off x="1001683" y="21240711"/>
          <a:ext cx="4360517" cy="360648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C4E30-CFC4-400A-9B6F-52C9E4B49DAD}">
  <sheetPr codeName="Sheet1"/>
  <dimension ref="A1:CR260"/>
  <sheetViews>
    <sheetView tabSelected="1" topLeftCell="A19" zoomScale="70" zoomScaleNormal="70" workbookViewId="0">
      <selection activeCell="A29" sqref="A29"/>
    </sheetView>
  </sheetViews>
  <sheetFormatPr defaultRowHeight="14.4" x14ac:dyDescent="0.3"/>
  <cols>
    <col min="2" max="21" width="2.77734375" customWidth="1"/>
    <col min="25" max="25" width="19.88671875" bestFit="1" customWidth="1"/>
    <col min="26" max="26" width="9.5546875" customWidth="1"/>
    <col min="28" max="28" width="9.5546875" customWidth="1"/>
    <col min="29" max="29" width="4.6640625" customWidth="1"/>
    <col min="30" max="30" width="4.33203125" customWidth="1"/>
    <col min="31" max="47" width="4.44140625" bestFit="1" customWidth="1"/>
    <col min="48" max="48" width="5.109375" customWidth="1"/>
    <col min="49" max="49" width="4.77734375" customWidth="1"/>
    <col min="50" max="50" width="6" bestFit="1" customWidth="1"/>
    <col min="51" max="88" width="5.77734375" customWidth="1"/>
    <col min="89" max="91" width="4" customWidth="1"/>
  </cols>
  <sheetData>
    <row r="1" spans="2:96" x14ac:dyDescent="0.3"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>
        <v>16</v>
      </c>
      <c r="S1">
        <v>17</v>
      </c>
      <c r="T1">
        <v>18</v>
      </c>
      <c r="CN1" t="s">
        <v>63</v>
      </c>
    </row>
    <row r="2" spans="2:96" x14ac:dyDescent="0.3">
      <c r="CN2" t="s">
        <v>64</v>
      </c>
    </row>
    <row r="4" spans="2:96" x14ac:dyDescent="0.3">
      <c r="CN4" t="s">
        <v>177</v>
      </c>
      <c r="CO4" t="s">
        <v>62</v>
      </c>
      <c r="CQ4" t="s">
        <v>62</v>
      </c>
      <c r="CR4" t="s">
        <v>177</v>
      </c>
    </row>
    <row r="5" spans="2:96" x14ac:dyDescent="0.3">
      <c r="CN5">
        <v>0</v>
      </c>
      <c r="CO5" t="s">
        <v>61</v>
      </c>
      <c r="CQ5">
        <v>0</v>
      </c>
      <c r="CR5">
        <v>1</v>
      </c>
    </row>
    <row r="6" spans="2:96" x14ac:dyDescent="0.3">
      <c r="CN6">
        <v>1</v>
      </c>
      <c r="CO6">
        <v>0</v>
      </c>
      <c r="CQ6">
        <v>1</v>
      </c>
      <c r="CR6">
        <v>2</v>
      </c>
    </row>
    <row r="7" spans="2:96" x14ac:dyDescent="0.3">
      <c r="B7" s="2"/>
      <c r="C7" s="1"/>
      <c r="D7" s="2"/>
      <c r="E7" s="1"/>
      <c r="F7" s="2"/>
      <c r="G7" s="1"/>
      <c r="H7" s="2"/>
      <c r="I7" s="1"/>
      <c r="J7" s="2"/>
      <c r="K7" s="1"/>
      <c r="L7" s="2"/>
      <c r="M7" s="1"/>
      <c r="N7" s="2"/>
      <c r="O7" s="1"/>
      <c r="P7" s="2"/>
      <c r="Q7" s="1"/>
      <c r="R7" s="2"/>
      <c r="S7" s="1"/>
      <c r="T7" s="2"/>
      <c r="U7" s="1"/>
      <c r="CN7">
        <v>2</v>
      </c>
      <c r="CO7">
        <v>1</v>
      </c>
      <c r="CQ7">
        <v>2</v>
      </c>
      <c r="CR7">
        <v>4</v>
      </c>
    </row>
    <row r="8" spans="2:96" x14ac:dyDescent="0.3">
      <c r="B8" s="2"/>
      <c r="C8" s="44">
        <v>2.1</v>
      </c>
      <c r="D8" s="44">
        <v>2.2000000000000002</v>
      </c>
      <c r="E8" s="45">
        <v>3.6</v>
      </c>
      <c r="F8" s="45">
        <v>3.7</v>
      </c>
      <c r="G8" s="45">
        <v>3.8</v>
      </c>
      <c r="H8" s="46">
        <v>4.3</v>
      </c>
      <c r="I8" s="46">
        <v>4.4000000000000004</v>
      </c>
      <c r="J8" s="46">
        <v>4.5</v>
      </c>
      <c r="K8" s="47">
        <v>13.1</v>
      </c>
      <c r="L8" s="47">
        <v>13.2</v>
      </c>
      <c r="M8" s="48">
        <v>14.6</v>
      </c>
      <c r="N8" s="48">
        <v>14.7</v>
      </c>
      <c r="O8" s="48">
        <v>14.8</v>
      </c>
      <c r="P8" s="49">
        <v>15.3</v>
      </c>
      <c r="Q8" s="49">
        <v>15.4</v>
      </c>
      <c r="R8" s="49">
        <v>15.5</v>
      </c>
      <c r="S8" s="50">
        <v>1.1000000000000001</v>
      </c>
      <c r="T8" s="50">
        <v>1.2</v>
      </c>
      <c r="U8" s="2"/>
      <c r="CN8">
        <v>3</v>
      </c>
      <c r="CO8">
        <v>240</v>
      </c>
      <c r="CQ8">
        <v>3</v>
      </c>
      <c r="CR8">
        <v>8</v>
      </c>
    </row>
    <row r="9" spans="2:96" x14ac:dyDescent="0.3">
      <c r="B9" s="2"/>
      <c r="C9" s="51">
        <v>2.2999999999999998</v>
      </c>
      <c r="D9" s="44">
        <v>2.4</v>
      </c>
      <c r="E9" s="44">
        <v>2.5</v>
      </c>
      <c r="F9" s="52">
        <v>5.0999999999999996</v>
      </c>
      <c r="G9" s="52">
        <v>5.2</v>
      </c>
      <c r="H9" s="46">
        <v>4.5999999999999996</v>
      </c>
      <c r="I9" s="46">
        <v>4.7</v>
      </c>
      <c r="J9" s="46">
        <v>4.8</v>
      </c>
      <c r="K9" s="47">
        <v>13.3</v>
      </c>
      <c r="L9" s="47">
        <v>13.4</v>
      </c>
      <c r="M9" s="47">
        <v>13.5</v>
      </c>
      <c r="N9" s="124">
        <v>16.100000000000001</v>
      </c>
      <c r="O9" s="124">
        <v>16.2</v>
      </c>
      <c r="P9" s="49">
        <v>15.6</v>
      </c>
      <c r="Q9" s="49">
        <v>15.7</v>
      </c>
      <c r="R9" s="49">
        <v>15.8</v>
      </c>
      <c r="S9" s="50">
        <v>1.3</v>
      </c>
      <c r="T9" s="50">
        <v>1.4</v>
      </c>
      <c r="U9" s="1"/>
      <c r="CN9">
        <v>4</v>
      </c>
      <c r="CO9">
        <v>2</v>
      </c>
      <c r="CQ9">
        <v>4</v>
      </c>
      <c r="CR9">
        <v>16</v>
      </c>
    </row>
    <row r="10" spans="2:96" x14ac:dyDescent="0.3">
      <c r="B10" s="2"/>
      <c r="C10" s="51">
        <v>2.6</v>
      </c>
      <c r="D10" s="44">
        <v>2.7</v>
      </c>
      <c r="E10" s="44">
        <v>2.8</v>
      </c>
      <c r="F10" s="52">
        <v>5.3</v>
      </c>
      <c r="G10" s="52">
        <v>5.4</v>
      </c>
      <c r="H10" s="52">
        <v>5.5</v>
      </c>
      <c r="I10" s="54">
        <v>12.1</v>
      </c>
      <c r="J10" s="54">
        <v>12.2</v>
      </c>
      <c r="K10" s="47">
        <v>13.6</v>
      </c>
      <c r="L10" s="47">
        <v>13.7</v>
      </c>
      <c r="M10" s="47">
        <v>13.8</v>
      </c>
      <c r="N10" s="124">
        <v>16.3</v>
      </c>
      <c r="O10" s="124">
        <v>16.399999999999999</v>
      </c>
      <c r="P10" s="124">
        <v>16.5</v>
      </c>
      <c r="Q10" s="126">
        <v>29.1</v>
      </c>
      <c r="R10" s="126">
        <v>29.2</v>
      </c>
      <c r="S10" s="50">
        <v>1.6</v>
      </c>
      <c r="T10" s="50">
        <v>1.7</v>
      </c>
      <c r="U10" s="2"/>
      <c r="CN10">
        <v>5</v>
      </c>
      <c r="CO10">
        <v>225</v>
      </c>
      <c r="CQ10">
        <v>5</v>
      </c>
      <c r="CR10">
        <v>32</v>
      </c>
    </row>
    <row r="11" spans="2:96" x14ac:dyDescent="0.3">
      <c r="B11" s="2"/>
      <c r="C11" s="50">
        <v>1.5</v>
      </c>
      <c r="D11" s="55">
        <v>6.1</v>
      </c>
      <c r="E11" s="55">
        <v>6.2</v>
      </c>
      <c r="F11" s="52">
        <v>5.6</v>
      </c>
      <c r="G11" s="52">
        <v>5.7</v>
      </c>
      <c r="H11" s="52">
        <v>5.8</v>
      </c>
      <c r="I11" s="54">
        <v>12.3</v>
      </c>
      <c r="J11" s="54">
        <v>12.4</v>
      </c>
      <c r="K11" s="54">
        <v>12.5</v>
      </c>
      <c r="L11" s="125">
        <v>17.100000000000001</v>
      </c>
      <c r="M11" s="125">
        <v>17.2</v>
      </c>
      <c r="N11" s="124">
        <v>16.600000000000001</v>
      </c>
      <c r="O11" s="124">
        <v>16.7</v>
      </c>
      <c r="P11" s="124">
        <v>16.8</v>
      </c>
      <c r="Q11" s="126">
        <v>29.3</v>
      </c>
      <c r="R11" s="126">
        <v>29.4</v>
      </c>
      <c r="S11" s="126">
        <v>29.5</v>
      </c>
      <c r="T11" s="127">
        <v>7.1</v>
      </c>
      <c r="U11" s="1"/>
      <c r="CN11">
        <v>6</v>
      </c>
      <c r="CO11">
        <v>241</v>
      </c>
      <c r="CQ11">
        <v>6</v>
      </c>
      <c r="CR11">
        <v>64</v>
      </c>
    </row>
    <row r="12" spans="2:96" x14ac:dyDescent="0.3">
      <c r="B12" s="2"/>
      <c r="C12" s="50">
        <v>1.8</v>
      </c>
      <c r="D12" s="55">
        <v>6.3</v>
      </c>
      <c r="E12" s="55">
        <v>6.4</v>
      </c>
      <c r="F12" s="55">
        <v>6.5</v>
      </c>
      <c r="G12" s="46">
        <v>11.1</v>
      </c>
      <c r="H12" s="46">
        <v>11.2</v>
      </c>
      <c r="I12" s="54">
        <v>12.6</v>
      </c>
      <c r="J12" s="54">
        <v>12.7</v>
      </c>
      <c r="K12" s="54">
        <v>12.8</v>
      </c>
      <c r="L12" s="125">
        <v>17.3</v>
      </c>
      <c r="M12" s="125">
        <v>17.399999999999999</v>
      </c>
      <c r="N12" s="125">
        <v>17.5</v>
      </c>
      <c r="O12" s="136">
        <v>28.1</v>
      </c>
      <c r="P12" s="136">
        <v>28.2</v>
      </c>
      <c r="Q12" s="126">
        <v>29.6</v>
      </c>
      <c r="R12" s="126">
        <v>29.7</v>
      </c>
      <c r="S12" s="126">
        <v>29.8</v>
      </c>
      <c r="T12" s="127">
        <v>7.3</v>
      </c>
      <c r="U12" s="2"/>
      <c r="CN12">
        <v>7</v>
      </c>
      <c r="CO12">
        <v>53</v>
      </c>
      <c r="CQ12">
        <v>7</v>
      </c>
      <c r="CR12">
        <v>128</v>
      </c>
    </row>
    <row r="13" spans="2:96" x14ac:dyDescent="0.3">
      <c r="B13" s="2"/>
      <c r="C13" s="128">
        <v>7.2</v>
      </c>
      <c r="D13" s="55">
        <v>6.6</v>
      </c>
      <c r="E13" s="55">
        <v>6.7</v>
      </c>
      <c r="F13" s="55">
        <v>6.8</v>
      </c>
      <c r="G13" s="46">
        <v>11.3</v>
      </c>
      <c r="H13" s="46">
        <v>11.4</v>
      </c>
      <c r="I13" s="46">
        <v>11.5</v>
      </c>
      <c r="J13" s="129">
        <v>18.100000000000001</v>
      </c>
      <c r="K13" s="129">
        <v>18.2</v>
      </c>
      <c r="L13" s="125">
        <v>17.600000000000001</v>
      </c>
      <c r="M13" s="125">
        <v>17.7</v>
      </c>
      <c r="N13" s="125">
        <v>17.8</v>
      </c>
      <c r="O13" s="136">
        <v>28.3</v>
      </c>
      <c r="P13" s="136">
        <v>28.4</v>
      </c>
      <c r="Q13" s="136">
        <v>28.5</v>
      </c>
      <c r="R13" s="137">
        <v>30.1</v>
      </c>
      <c r="S13" s="137">
        <v>30.2</v>
      </c>
      <c r="T13" s="127">
        <v>7.6</v>
      </c>
      <c r="U13" s="1"/>
      <c r="CN13">
        <v>8</v>
      </c>
      <c r="CO13">
        <v>3</v>
      </c>
      <c r="CQ13">
        <v>8</v>
      </c>
      <c r="CR13">
        <v>45</v>
      </c>
    </row>
    <row r="14" spans="2:96" x14ac:dyDescent="0.3">
      <c r="B14" s="2"/>
      <c r="C14" s="128">
        <v>7.4</v>
      </c>
      <c r="D14" s="127">
        <v>7.5</v>
      </c>
      <c r="E14" s="48">
        <v>10.1</v>
      </c>
      <c r="F14" s="48">
        <v>10.199999999999999</v>
      </c>
      <c r="G14" s="46">
        <v>11.6</v>
      </c>
      <c r="H14" s="46">
        <v>11.7</v>
      </c>
      <c r="I14" s="46">
        <v>11.8</v>
      </c>
      <c r="J14" s="129">
        <v>18.3</v>
      </c>
      <c r="K14" s="129">
        <v>18.399999999999999</v>
      </c>
      <c r="L14" s="129">
        <v>18.5</v>
      </c>
      <c r="M14" s="55">
        <v>27.1</v>
      </c>
      <c r="N14" s="55">
        <v>27.2</v>
      </c>
      <c r="O14" s="136">
        <v>28.6</v>
      </c>
      <c r="P14" s="136">
        <v>28.7</v>
      </c>
      <c r="Q14" s="136">
        <v>28.8</v>
      </c>
      <c r="R14" s="137">
        <v>30.3</v>
      </c>
      <c r="S14" s="137">
        <v>30.4</v>
      </c>
      <c r="T14" s="137">
        <v>30.5</v>
      </c>
      <c r="U14" s="2"/>
      <c r="CN14">
        <v>9</v>
      </c>
      <c r="CO14">
        <v>38</v>
      </c>
      <c r="CQ14">
        <v>9</v>
      </c>
      <c r="CR14">
        <v>90</v>
      </c>
    </row>
    <row r="15" spans="2:96" x14ac:dyDescent="0.3">
      <c r="B15" s="2"/>
      <c r="C15" s="128">
        <v>7.7</v>
      </c>
      <c r="D15" s="127">
        <v>7.8</v>
      </c>
      <c r="E15" s="48">
        <v>10.3</v>
      </c>
      <c r="F15" s="48">
        <v>10.4</v>
      </c>
      <c r="G15" s="48">
        <v>10.55</v>
      </c>
      <c r="H15" s="54">
        <v>19.100000000000001</v>
      </c>
      <c r="I15" s="54">
        <v>19.2</v>
      </c>
      <c r="J15" s="129">
        <v>18.600000000000001</v>
      </c>
      <c r="K15" s="129">
        <v>18.7</v>
      </c>
      <c r="L15" s="129">
        <v>18.8</v>
      </c>
      <c r="M15" s="55">
        <v>27.3</v>
      </c>
      <c r="N15" s="55">
        <v>27.4</v>
      </c>
      <c r="O15" s="55">
        <v>27.5</v>
      </c>
      <c r="P15" s="124">
        <v>31.1</v>
      </c>
      <c r="Q15" s="124">
        <v>31.2</v>
      </c>
      <c r="R15" s="137">
        <v>30.6</v>
      </c>
      <c r="S15" s="137">
        <v>30.7</v>
      </c>
      <c r="T15" s="137">
        <v>30.8</v>
      </c>
      <c r="U15" s="1"/>
      <c r="CN15">
        <v>10</v>
      </c>
      <c r="CO15">
        <v>226</v>
      </c>
      <c r="CQ15">
        <v>10</v>
      </c>
      <c r="CR15">
        <v>180</v>
      </c>
    </row>
    <row r="16" spans="2:96" x14ac:dyDescent="0.3">
      <c r="B16" s="2"/>
      <c r="C16" s="130">
        <v>9.1</v>
      </c>
      <c r="D16" s="125">
        <v>9.1999999999999993</v>
      </c>
      <c r="E16" s="48">
        <v>10.6</v>
      </c>
      <c r="F16" s="48">
        <v>10.7</v>
      </c>
      <c r="G16" s="48">
        <v>10.8</v>
      </c>
      <c r="H16" s="54">
        <v>19.3</v>
      </c>
      <c r="I16" s="54">
        <v>19.399999999999999</v>
      </c>
      <c r="J16" s="54">
        <v>19.5</v>
      </c>
      <c r="K16" s="138">
        <v>26.1</v>
      </c>
      <c r="L16" s="138">
        <v>26.2</v>
      </c>
      <c r="M16" s="55">
        <v>27.6</v>
      </c>
      <c r="N16" s="55">
        <v>27.7</v>
      </c>
      <c r="O16" s="55">
        <v>27.8</v>
      </c>
      <c r="P16" s="124">
        <v>31.3</v>
      </c>
      <c r="Q16" s="124">
        <v>31.4</v>
      </c>
      <c r="R16" s="124">
        <v>31.5</v>
      </c>
      <c r="S16" s="47">
        <v>8.1</v>
      </c>
      <c r="T16" s="47">
        <v>8.1999999999999993</v>
      </c>
      <c r="U16" s="2"/>
      <c r="CN16">
        <v>11</v>
      </c>
      <c r="CO16">
        <v>133</v>
      </c>
      <c r="CQ16">
        <v>11</v>
      </c>
      <c r="CR16">
        <v>69</v>
      </c>
    </row>
    <row r="17" spans="2:96" x14ac:dyDescent="0.3">
      <c r="B17" s="2"/>
      <c r="C17" s="130">
        <v>9.3000000000000007</v>
      </c>
      <c r="D17" s="125">
        <v>9.4</v>
      </c>
      <c r="E17" s="125">
        <v>9.5</v>
      </c>
      <c r="F17" s="44">
        <v>20.100000000000001</v>
      </c>
      <c r="G17" s="44">
        <v>20.2</v>
      </c>
      <c r="H17" s="54">
        <v>19.600000000000001</v>
      </c>
      <c r="I17" s="54">
        <v>19.7</v>
      </c>
      <c r="J17" s="54">
        <v>19.8</v>
      </c>
      <c r="K17" s="138">
        <v>26.3</v>
      </c>
      <c r="L17" s="138">
        <v>26.4</v>
      </c>
      <c r="M17" s="138">
        <v>26.5</v>
      </c>
      <c r="N17" s="139">
        <v>32.1</v>
      </c>
      <c r="O17" s="139">
        <v>32.200000000000003</v>
      </c>
      <c r="P17" s="124">
        <v>31.6</v>
      </c>
      <c r="Q17" s="124">
        <v>31.7</v>
      </c>
      <c r="R17" s="124">
        <v>31.8</v>
      </c>
      <c r="S17" s="47">
        <v>8.3000000000000007</v>
      </c>
      <c r="T17" s="47">
        <v>8.4</v>
      </c>
      <c r="U17" s="1"/>
      <c r="CN17">
        <v>12</v>
      </c>
      <c r="CO17">
        <v>242</v>
      </c>
      <c r="CQ17">
        <v>12</v>
      </c>
      <c r="CR17">
        <v>138</v>
      </c>
    </row>
    <row r="18" spans="2:96" x14ac:dyDescent="0.3">
      <c r="B18" s="2"/>
      <c r="C18" s="130">
        <v>9.6</v>
      </c>
      <c r="D18" s="125">
        <v>9.6999999999999993</v>
      </c>
      <c r="E18" s="125">
        <v>9.8000000000000007</v>
      </c>
      <c r="F18" s="44">
        <v>20.3</v>
      </c>
      <c r="G18" s="44">
        <v>20.399999999999999</v>
      </c>
      <c r="H18" s="44">
        <v>20.5</v>
      </c>
      <c r="I18" s="140">
        <v>25.1</v>
      </c>
      <c r="J18" s="140">
        <v>25.2</v>
      </c>
      <c r="K18" s="138">
        <v>26.6</v>
      </c>
      <c r="L18" s="138">
        <v>26.7</v>
      </c>
      <c r="M18" s="138">
        <v>26.8</v>
      </c>
      <c r="N18" s="139">
        <v>32.299999999999997</v>
      </c>
      <c r="O18" s="139">
        <v>32.4</v>
      </c>
      <c r="P18" s="139">
        <v>32.5</v>
      </c>
      <c r="Q18" s="126">
        <v>38.1</v>
      </c>
      <c r="R18" s="126">
        <v>38.200000000000003</v>
      </c>
      <c r="S18" s="47">
        <v>8.6</v>
      </c>
      <c r="T18" s="47">
        <v>8.6999999999999993</v>
      </c>
      <c r="U18" s="2"/>
      <c r="CN18">
        <v>13</v>
      </c>
      <c r="CO18">
        <v>43</v>
      </c>
      <c r="CQ18">
        <v>13</v>
      </c>
      <c r="CR18">
        <v>57</v>
      </c>
    </row>
    <row r="19" spans="2:96" x14ac:dyDescent="0.3">
      <c r="B19" s="2"/>
      <c r="C19" s="131">
        <v>8.5</v>
      </c>
      <c r="D19" s="134">
        <v>21.1</v>
      </c>
      <c r="E19" s="134">
        <v>21.2</v>
      </c>
      <c r="F19" s="44">
        <v>20.6</v>
      </c>
      <c r="G19" s="44">
        <v>20.7</v>
      </c>
      <c r="H19" s="44">
        <v>20.8</v>
      </c>
      <c r="I19" s="140">
        <v>25.3</v>
      </c>
      <c r="J19" s="140">
        <v>25.4</v>
      </c>
      <c r="K19" s="140">
        <v>25.5</v>
      </c>
      <c r="L19" s="46">
        <v>33.1</v>
      </c>
      <c r="M19" s="46">
        <v>33.200000000000003</v>
      </c>
      <c r="N19" s="139">
        <v>32.6</v>
      </c>
      <c r="O19" s="139">
        <v>32.700000000000003</v>
      </c>
      <c r="P19" s="139">
        <v>32.799999999999997</v>
      </c>
      <c r="Q19" s="126">
        <v>38.299999999999997</v>
      </c>
      <c r="R19" s="126">
        <v>38.4</v>
      </c>
      <c r="S19" s="126">
        <v>38.5</v>
      </c>
      <c r="T19" s="133">
        <v>22.1</v>
      </c>
      <c r="U19" s="1"/>
      <c r="CN19">
        <v>14</v>
      </c>
      <c r="CO19">
        <v>54</v>
      </c>
      <c r="CQ19">
        <v>14</v>
      </c>
      <c r="CR19">
        <v>114</v>
      </c>
    </row>
    <row r="20" spans="2:96" x14ac:dyDescent="0.3">
      <c r="B20" s="2"/>
      <c r="C20" s="131">
        <v>8.8000000000000007</v>
      </c>
      <c r="D20" s="134">
        <v>21.3</v>
      </c>
      <c r="E20" s="134">
        <v>21.4</v>
      </c>
      <c r="F20" s="134">
        <v>21.5</v>
      </c>
      <c r="G20" s="135">
        <v>24.1</v>
      </c>
      <c r="H20" s="135">
        <v>24.2</v>
      </c>
      <c r="I20" s="140">
        <v>25.6</v>
      </c>
      <c r="J20" s="140">
        <v>25.7</v>
      </c>
      <c r="K20" s="140">
        <v>25.8</v>
      </c>
      <c r="L20" s="46">
        <v>33.299999999999997</v>
      </c>
      <c r="M20" s="46">
        <v>33.4</v>
      </c>
      <c r="N20" s="46">
        <v>33.5</v>
      </c>
      <c r="O20" s="55">
        <v>37.1</v>
      </c>
      <c r="P20" s="55">
        <v>37.200000000000003</v>
      </c>
      <c r="Q20" s="126">
        <v>38.6</v>
      </c>
      <c r="R20" s="126">
        <v>38.700000000000003</v>
      </c>
      <c r="S20" s="126">
        <v>38.799999999999997</v>
      </c>
      <c r="T20" s="133">
        <v>22.3</v>
      </c>
      <c r="U20" s="2"/>
      <c r="CN20">
        <v>15</v>
      </c>
      <c r="CO20">
        <v>210</v>
      </c>
      <c r="CQ20">
        <v>15</v>
      </c>
      <c r="CR20">
        <v>228</v>
      </c>
    </row>
    <row r="21" spans="2:96" x14ac:dyDescent="0.3">
      <c r="B21" s="2"/>
      <c r="C21" s="132">
        <v>22.2</v>
      </c>
      <c r="D21" s="134">
        <v>21.6</v>
      </c>
      <c r="E21" s="134">
        <v>21.7</v>
      </c>
      <c r="F21" s="134">
        <v>21.8</v>
      </c>
      <c r="G21" s="135">
        <v>24.3</v>
      </c>
      <c r="H21" s="135">
        <v>24.4</v>
      </c>
      <c r="I21" s="135">
        <v>24.5</v>
      </c>
      <c r="J21" s="52">
        <v>34.1</v>
      </c>
      <c r="K21" s="52">
        <v>34.200000000000003</v>
      </c>
      <c r="L21" s="46">
        <v>33.6</v>
      </c>
      <c r="M21" s="46">
        <v>33.700000000000003</v>
      </c>
      <c r="N21" s="46">
        <v>33.799999999999997</v>
      </c>
      <c r="O21" s="55">
        <v>37.299999999999997</v>
      </c>
      <c r="P21" s="55">
        <v>37.4</v>
      </c>
      <c r="Q21" s="55">
        <v>37.5</v>
      </c>
      <c r="R21" s="124">
        <v>39.1</v>
      </c>
      <c r="S21" s="124">
        <v>39.200000000000003</v>
      </c>
      <c r="T21" s="133">
        <v>22.6</v>
      </c>
      <c r="U21" s="1"/>
      <c r="CN21">
        <v>16</v>
      </c>
      <c r="CO21">
        <v>4</v>
      </c>
      <c r="CQ21">
        <v>16</v>
      </c>
      <c r="CR21">
        <v>229</v>
      </c>
    </row>
    <row r="22" spans="2:96" x14ac:dyDescent="0.3">
      <c r="B22" s="2"/>
      <c r="C22" s="132">
        <v>22.4</v>
      </c>
      <c r="D22" s="133">
        <v>22.5</v>
      </c>
      <c r="E22" s="52">
        <v>23.1</v>
      </c>
      <c r="F22" s="52">
        <v>23.2</v>
      </c>
      <c r="G22" s="135">
        <v>24.6</v>
      </c>
      <c r="H22" s="135">
        <v>24.7</v>
      </c>
      <c r="I22" s="135">
        <v>24.8</v>
      </c>
      <c r="J22" s="52">
        <v>34.299999999999997</v>
      </c>
      <c r="K22" s="52">
        <v>34.4</v>
      </c>
      <c r="L22" s="52">
        <v>34.5</v>
      </c>
      <c r="M22" s="141">
        <v>36.1</v>
      </c>
      <c r="N22" s="141">
        <v>36.200000000000003</v>
      </c>
      <c r="O22" s="55">
        <v>37.6</v>
      </c>
      <c r="P22" s="55">
        <v>37.700000000000003</v>
      </c>
      <c r="Q22" s="55">
        <v>37.799999999999997</v>
      </c>
      <c r="R22" s="124">
        <v>39.299999999999997</v>
      </c>
      <c r="S22" s="124">
        <v>39.4</v>
      </c>
      <c r="T22" s="124">
        <v>39.5</v>
      </c>
      <c r="U22" s="2"/>
      <c r="CN22">
        <v>17</v>
      </c>
      <c r="CO22">
        <v>195</v>
      </c>
      <c r="CQ22">
        <v>17</v>
      </c>
      <c r="CR22">
        <v>231</v>
      </c>
    </row>
    <row r="23" spans="2:96" x14ac:dyDescent="0.3">
      <c r="B23" s="2"/>
      <c r="C23" s="132">
        <v>22.7</v>
      </c>
      <c r="D23" s="133">
        <v>22.8</v>
      </c>
      <c r="E23" s="52">
        <v>23.3</v>
      </c>
      <c r="F23" s="52">
        <v>23.4</v>
      </c>
      <c r="G23" s="52">
        <v>23.5</v>
      </c>
      <c r="H23" s="137">
        <v>35.1</v>
      </c>
      <c r="I23" s="137">
        <v>35.200000000000003</v>
      </c>
      <c r="J23" s="52">
        <v>34.6</v>
      </c>
      <c r="K23" s="52">
        <v>34.700000000000003</v>
      </c>
      <c r="L23" s="52">
        <v>34.799999999999997</v>
      </c>
      <c r="M23" s="141">
        <v>36.299999999999997</v>
      </c>
      <c r="N23" s="141">
        <v>36.4</v>
      </c>
      <c r="O23" s="141">
        <v>36.5</v>
      </c>
      <c r="P23" s="142">
        <v>40.1</v>
      </c>
      <c r="Q23" s="142">
        <v>40.200000000000003</v>
      </c>
      <c r="R23" s="124">
        <v>39.6</v>
      </c>
      <c r="S23" s="124">
        <v>39.700000000000003</v>
      </c>
      <c r="T23" s="124">
        <v>39.799999999999997</v>
      </c>
      <c r="U23" s="1"/>
      <c r="CN23">
        <v>18</v>
      </c>
      <c r="CO23">
        <v>39</v>
      </c>
      <c r="CQ23">
        <v>18</v>
      </c>
      <c r="CR23">
        <v>227</v>
      </c>
    </row>
    <row r="24" spans="2:96" x14ac:dyDescent="0.3">
      <c r="B24" s="2"/>
      <c r="C24" s="45">
        <v>3.1</v>
      </c>
      <c r="D24" s="45">
        <v>3.2</v>
      </c>
      <c r="E24" s="52">
        <v>23.6</v>
      </c>
      <c r="F24" s="52">
        <v>23.7</v>
      </c>
      <c r="G24" s="52">
        <v>23.8</v>
      </c>
      <c r="H24" s="137">
        <v>35.299999999999997</v>
      </c>
      <c r="I24" s="137">
        <v>35.4</v>
      </c>
      <c r="J24" s="137">
        <v>35.5</v>
      </c>
      <c r="K24" s="48">
        <v>14.1</v>
      </c>
      <c r="L24" s="48">
        <v>14.2</v>
      </c>
      <c r="M24" s="141">
        <v>36.6</v>
      </c>
      <c r="N24" s="141">
        <v>36.700000000000003</v>
      </c>
      <c r="O24" s="141">
        <v>36.799999999999997</v>
      </c>
      <c r="P24" s="142">
        <v>40.299999999999997</v>
      </c>
      <c r="Q24" s="142">
        <v>40.4</v>
      </c>
      <c r="R24" s="142">
        <v>40.5</v>
      </c>
      <c r="S24" s="143" t="s">
        <v>0</v>
      </c>
      <c r="T24" s="53" t="s">
        <v>1</v>
      </c>
      <c r="U24" s="2"/>
      <c r="CN24">
        <v>19</v>
      </c>
      <c r="CO24">
        <v>114</v>
      </c>
      <c r="CQ24">
        <v>19</v>
      </c>
      <c r="CR24">
        <v>235</v>
      </c>
    </row>
    <row r="25" spans="2:96" x14ac:dyDescent="0.3">
      <c r="B25" s="2"/>
      <c r="C25" s="45">
        <v>3.3</v>
      </c>
      <c r="D25" s="45">
        <v>3.4</v>
      </c>
      <c r="E25" s="45">
        <v>3.5</v>
      </c>
      <c r="F25" s="46">
        <v>4.0999999999999996</v>
      </c>
      <c r="G25" s="46">
        <v>4.2</v>
      </c>
      <c r="H25" s="137">
        <v>35.6</v>
      </c>
      <c r="I25" s="137">
        <v>35.700000000000003</v>
      </c>
      <c r="J25" s="137">
        <v>35.799999999999997</v>
      </c>
      <c r="K25" s="48">
        <v>14.3</v>
      </c>
      <c r="L25" s="48">
        <v>14.4</v>
      </c>
      <c r="M25" s="48">
        <v>14.5</v>
      </c>
      <c r="N25" s="49">
        <v>15.1</v>
      </c>
      <c r="O25" s="49">
        <v>15.2</v>
      </c>
      <c r="P25" s="142">
        <v>40.6</v>
      </c>
      <c r="Q25" s="142">
        <v>40.700000000000003</v>
      </c>
      <c r="R25" s="142">
        <v>40.799999999999997</v>
      </c>
      <c r="S25" s="53" t="s">
        <v>1</v>
      </c>
      <c r="T25" s="143" t="s">
        <v>0</v>
      </c>
      <c r="U25" s="1"/>
      <c r="CN25">
        <v>20</v>
      </c>
      <c r="CO25">
        <v>227</v>
      </c>
      <c r="CQ25">
        <v>20</v>
      </c>
      <c r="CR25">
        <v>251</v>
      </c>
    </row>
    <row r="26" spans="2:96" x14ac:dyDescent="0.3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CN26">
        <v>21</v>
      </c>
      <c r="CO26">
        <v>106</v>
      </c>
      <c r="CQ26">
        <v>21</v>
      </c>
      <c r="CR26">
        <v>219</v>
      </c>
    </row>
    <row r="27" spans="2:96" x14ac:dyDescent="0.3">
      <c r="CN27">
        <v>22</v>
      </c>
      <c r="CO27">
        <v>134</v>
      </c>
      <c r="CQ27">
        <v>22</v>
      </c>
      <c r="CR27">
        <v>155</v>
      </c>
    </row>
    <row r="28" spans="2:96" x14ac:dyDescent="0.3">
      <c r="CN28">
        <v>23</v>
      </c>
      <c r="CO28">
        <v>28</v>
      </c>
      <c r="CQ28">
        <v>23</v>
      </c>
      <c r="CR28">
        <v>27</v>
      </c>
    </row>
    <row r="29" spans="2:96" x14ac:dyDescent="0.3">
      <c r="CN29">
        <v>24</v>
      </c>
      <c r="CO29">
        <v>243</v>
      </c>
      <c r="CQ29">
        <v>24</v>
      </c>
      <c r="CR29">
        <v>54</v>
      </c>
    </row>
    <row r="30" spans="2:96" x14ac:dyDescent="0.3">
      <c r="CN30">
        <v>25</v>
      </c>
      <c r="CO30">
        <v>140</v>
      </c>
      <c r="CQ30">
        <v>25</v>
      </c>
      <c r="CR30">
        <v>108</v>
      </c>
    </row>
    <row r="31" spans="2:96" ht="15" thickBot="1" x14ac:dyDescent="0.35">
      <c r="AW31">
        <f>253*11</f>
        <v>2783</v>
      </c>
      <c r="CN31">
        <v>26</v>
      </c>
      <c r="CO31">
        <v>44</v>
      </c>
      <c r="CQ31">
        <v>26</v>
      </c>
      <c r="CR31">
        <v>216</v>
      </c>
    </row>
    <row r="32" spans="2:96" ht="21.6" thickBot="1" x14ac:dyDescent="0.45">
      <c r="Y32" s="60" t="s">
        <v>3</v>
      </c>
      <c r="Z32" s="104" t="s">
        <v>217</v>
      </c>
      <c r="AA32" s="145"/>
      <c r="AB32" s="145"/>
      <c r="AD32" s="56" t="s">
        <v>60</v>
      </c>
      <c r="AE32" s="57"/>
      <c r="AF32" s="58"/>
      <c r="AG32" s="59">
        <f>LEN(Z32)</f>
        <v>18</v>
      </c>
      <c r="AI32" s="98" t="s">
        <v>82</v>
      </c>
      <c r="AW32">
        <f>149*AW34/253</f>
        <v>11.778656126482213</v>
      </c>
      <c r="CN32">
        <v>27</v>
      </c>
      <c r="CO32">
        <v>23</v>
      </c>
      <c r="CQ32">
        <v>27</v>
      </c>
      <c r="CR32">
        <v>157</v>
      </c>
    </row>
    <row r="33" spans="1:96" x14ac:dyDescent="0.3">
      <c r="X33" t="s">
        <v>5</v>
      </c>
      <c r="Y33" t="s">
        <v>8</v>
      </c>
      <c r="Z33">
        <f>AG32</f>
        <v>18</v>
      </c>
      <c r="AD33" t="s">
        <v>14</v>
      </c>
      <c r="CN33">
        <v>28</v>
      </c>
      <c r="CO33">
        <v>55</v>
      </c>
      <c r="CQ33">
        <v>28</v>
      </c>
      <c r="CR33">
        <v>23</v>
      </c>
    </row>
    <row r="34" spans="1:96" x14ac:dyDescent="0.3">
      <c r="B34" s="2"/>
      <c r="C34" s="1"/>
      <c r="D34" s="2"/>
      <c r="E34" s="1"/>
      <c r="F34" s="2"/>
      <c r="G34" s="1"/>
      <c r="H34" s="2"/>
      <c r="I34" s="1"/>
      <c r="J34" s="2"/>
      <c r="K34" s="1"/>
      <c r="L34" s="2"/>
      <c r="M34" s="1"/>
      <c r="N34" s="2"/>
      <c r="O34" s="1"/>
      <c r="P34" s="2"/>
      <c r="Q34" s="1"/>
      <c r="R34" s="2"/>
      <c r="S34" s="1"/>
      <c r="T34" s="2"/>
      <c r="U34" s="1"/>
      <c r="X34" t="s">
        <v>9</v>
      </c>
      <c r="Y34" t="s">
        <v>6</v>
      </c>
      <c r="Z34">
        <v>18</v>
      </c>
      <c r="AD34" s="4">
        <v>1</v>
      </c>
      <c r="AE34" s="4">
        <v>2</v>
      </c>
      <c r="AF34" s="4">
        <v>3</v>
      </c>
      <c r="AG34" s="4">
        <v>4</v>
      </c>
      <c r="AH34" s="4">
        <v>5</v>
      </c>
      <c r="AI34" s="4">
        <v>6</v>
      </c>
      <c r="AJ34" s="4">
        <v>7</v>
      </c>
      <c r="AK34" s="4">
        <v>8</v>
      </c>
      <c r="AL34" s="4">
        <v>9</v>
      </c>
      <c r="AM34" s="4">
        <v>10</v>
      </c>
      <c r="AN34" s="4">
        <v>11</v>
      </c>
      <c r="AO34" s="4">
        <v>12</v>
      </c>
      <c r="AP34" s="4">
        <v>13</v>
      </c>
      <c r="AQ34" s="4">
        <v>14</v>
      </c>
      <c r="AR34" s="4">
        <v>15</v>
      </c>
      <c r="AS34" s="4">
        <v>16</v>
      </c>
      <c r="AT34" s="4">
        <v>17</v>
      </c>
      <c r="AU34" s="4">
        <v>18</v>
      </c>
      <c r="AV34" s="4">
        <v>19</v>
      </c>
      <c r="AW34" s="4">
        <v>20</v>
      </c>
      <c r="AX34" s="4">
        <v>21</v>
      </c>
      <c r="AY34" s="4">
        <v>22</v>
      </c>
      <c r="BH34" t="s">
        <v>65</v>
      </c>
      <c r="CN34">
        <v>29</v>
      </c>
      <c r="CO34">
        <v>118</v>
      </c>
      <c r="CQ34">
        <v>29</v>
      </c>
      <c r="CR34">
        <v>46</v>
      </c>
    </row>
    <row r="35" spans="1:96" x14ac:dyDescent="0.3">
      <c r="A35">
        <v>1</v>
      </c>
      <c r="B35" s="2"/>
      <c r="C35" t="str">
        <f>AD64</f>
        <v>1</v>
      </c>
      <c r="D35" t="str">
        <f>AE64</f>
        <v>1</v>
      </c>
      <c r="E35" t="str">
        <f>AI65</f>
        <v>0</v>
      </c>
      <c r="F35" t="str">
        <f>AJ65</f>
        <v>1</v>
      </c>
      <c r="G35" t="str">
        <f>AK65</f>
        <v>0</v>
      </c>
      <c r="H35" t="str">
        <f>AF66</f>
        <v>1</v>
      </c>
      <c r="I35" t="str">
        <f>AG66</f>
        <v>0</v>
      </c>
      <c r="J35" t="str">
        <f>AH66</f>
        <v>1</v>
      </c>
      <c r="K35" t="str">
        <f>AD75</f>
        <v>0</v>
      </c>
      <c r="L35" t="str">
        <f>AE75</f>
        <v>1</v>
      </c>
      <c r="M35" t="str">
        <f>AI76</f>
        <v>1</v>
      </c>
      <c r="N35" t="str">
        <f>AJ76</f>
        <v>0</v>
      </c>
      <c r="O35" t="str">
        <f>AK76</f>
        <v>0</v>
      </c>
      <c r="P35" t="str">
        <f>AF77</f>
        <v>1</v>
      </c>
      <c r="Q35" t="str">
        <f>AG77</f>
        <v>0</v>
      </c>
      <c r="R35" t="str">
        <f>AH77</f>
        <v>1</v>
      </c>
      <c r="S35" t="str">
        <f>AD63</f>
        <v>0</v>
      </c>
      <c r="T35" t="str">
        <f>AE63</f>
        <v>1</v>
      </c>
      <c r="U35" s="2"/>
      <c r="X35" t="s">
        <v>4</v>
      </c>
      <c r="Y35" t="s">
        <v>10</v>
      </c>
      <c r="Z35">
        <f>Z33+Z34</f>
        <v>36</v>
      </c>
      <c r="AB35" t="s">
        <v>2</v>
      </c>
      <c r="AD35" s="120" t="str">
        <f>MID($Z$32,AD34,1)</f>
        <v>A</v>
      </c>
      <c r="AE35" s="120" t="str">
        <f t="shared" ref="AE35:AY35" si="0">MID($Z$32,AE34,1)</f>
        <v>N</v>
      </c>
      <c r="AF35" s="120" t="str">
        <f t="shared" si="0"/>
        <v>I</v>
      </c>
      <c r="AG35" s="120" t="str">
        <f t="shared" si="0"/>
        <v>T</v>
      </c>
      <c r="AH35" s="120" t="str">
        <f t="shared" si="0"/>
        <v>A</v>
      </c>
      <c r="AI35" s="120" t="str">
        <f t="shared" si="0"/>
        <v xml:space="preserve"> </v>
      </c>
      <c r="AJ35" s="120" t="str">
        <f t="shared" si="0"/>
        <v>L</v>
      </c>
      <c r="AK35" s="120" t="str">
        <f t="shared" si="0"/>
        <v>A</v>
      </c>
      <c r="AL35" s="120" t="str">
        <f t="shared" si="0"/>
        <v>V</v>
      </c>
      <c r="AM35" s="120" t="str">
        <f t="shared" si="0"/>
        <v>A</v>
      </c>
      <c r="AN35" s="120" t="str">
        <f t="shared" si="0"/>
        <v xml:space="preserve"> </v>
      </c>
      <c r="AO35" s="120" t="str">
        <f t="shared" si="0"/>
        <v>L</v>
      </c>
      <c r="AP35" s="120" t="str">
        <f t="shared" si="0"/>
        <v>A</v>
      </c>
      <c r="AQ35" s="120" t="str">
        <f t="shared" si="0"/>
        <v xml:space="preserve"> </v>
      </c>
      <c r="AR35" s="120" t="str">
        <f t="shared" si="0"/>
        <v>T</v>
      </c>
      <c r="AS35" s="120" t="str">
        <f t="shared" si="0"/>
        <v>I</v>
      </c>
      <c r="AT35" s="120" t="str">
        <f t="shared" si="0"/>
        <v>N</v>
      </c>
      <c r="AU35" s="120" t="str">
        <f t="shared" si="0"/>
        <v>A</v>
      </c>
      <c r="AV35" s="120" t="str">
        <f t="shared" si="0"/>
        <v/>
      </c>
      <c r="AW35" s="120" t="str">
        <f t="shared" si="0"/>
        <v/>
      </c>
      <c r="AX35" s="120" t="str">
        <f t="shared" si="0"/>
        <v/>
      </c>
      <c r="AY35" t="str">
        <f t="shared" si="0"/>
        <v/>
      </c>
      <c r="CN35">
        <v>30</v>
      </c>
      <c r="CO35">
        <v>211</v>
      </c>
      <c r="CQ35">
        <v>30</v>
      </c>
      <c r="CR35">
        <v>92</v>
      </c>
    </row>
    <row r="36" spans="1:96" x14ac:dyDescent="0.3">
      <c r="A36">
        <v>2</v>
      </c>
      <c r="B36" s="2"/>
      <c r="C36" t="str">
        <f>AF64</f>
        <v>1</v>
      </c>
      <c r="D36" t="str">
        <f>AG64</f>
        <v>1</v>
      </c>
      <c r="E36" t="str">
        <f>AH64</f>
        <v>0</v>
      </c>
      <c r="F36" t="str">
        <f>AD67</f>
        <v>0</v>
      </c>
      <c r="G36" t="str">
        <f>AE67</f>
        <v>1</v>
      </c>
      <c r="H36" t="str">
        <f>AI66</f>
        <v>0</v>
      </c>
      <c r="I36" t="str">
        <f>AJ66</f>
        <v>1</v>
      </c>
      <c r="J36" t="str">
        <f>AK66</f>
        <v>0</v>
      </c>
      <c r="K36" t="str">
        <f>AF75</f>
        <v>0</v>
      </c>
      <c r="L36" t="str">
        <f>AG75</f>
        <v>0</v>
      </c>
      <c r="M36" t="str">
        <f>AH75</f>
        <v>0</v>
      </c>
      <c r="N36" t="str">
        <f>AD78</f>
        <v>0</v>
      </c>
      <c r="O36" t="str">
        <f>AE78</f>
        <v>1</v>
      </c>
      <c r="P36" t="str">
        <f>AI77</f>
        <v>0</v>
      </c>
      <c r="Q36" t="str">
        <f>AJ77</f>
        <v>1</v>
      </c>
      <c r="R36" t="str">
        <f>AK77</f>
        <v>0</v>
      </c>
      <c r="S36" t="str">
        <f>AF63</f>
        <v>0</v>
      </c>
      <c r="T36" t="str">
        <f>AG63</f>
        <v>0</v>
      </c>
      <c r="U36" s="1"/>
      <c r="AB36" t="s">
        <v>68</v>
      </c>
      <c r="AD36">
        <f t="shared" ref="AD36:AY36" si="1">IF(AD35="","",CODE(AD35))</f>
        <v>65</v>
      </c>
      <c r="AE36">
        <f t="shared" si="1"/>
        <v>78</v>
      </c>
      <c r="AF36">
        <f t="shared" si="1"/>
        <v>73</v>
      </c>
      <c r="AG36">
        <f t="shared" si="1"/>
        <v>84</v>
      </c>
      <c r="AH36">
        <f t="shared" si="1"/>
        <v>65</v>
      </c>
      <c r="AI36">
        <f t="shared" si="1"/>
        <v>32</v>
      </c>
      <c r="AJ36">
        <f t="shared" si="1"/>
        <v>76</v>
      </c>
      <c r="AK36">
        <f t="shared" si="1"/>
        <v>65</v>
      </c>
      <c r="AL36">
        <f t="shared" si="1"/>
        <v>86</v>
      </c>
      <c r="AM36">
        <f t="shared" si="1"/>
        <v>65</v>
      </c>
      <c r="AN36">
        <f t="shared" si="1"/>
        <v>32</v>
      </c>
      <c r="AO36">
        <f t="shared" si="1"/>
        <v>76</v>
      </c>
      <c r="AP36">
        <f t="shared" si="1"/>
        <v>65</v>
      </c>
      <c r="AQ36">
        <f t="shared" si="1"/>
        <v>32</v>
      </c>
      <c r="AR36">
        <f t="shared" si="1"/>
        <v>84</v>
      </c>
      <c r="AS36">
        <f t="shared" si="1"/>
        <v>73</v>
      </c>
      <c r="AT36">
        <f t="shared" si="1"/>
        <v>78</v>
      </c>
      <c r="AU36">
        <f t="shared" si="1"/>
        <v>65</v>
      </c>
      <c r="AV36" t="str">
        <f t="shared" si="1"/>
        <v/>
      </c>
      <c r="AW36" t="str">
        <f t="shared" si="1"/>
        <v/>
      </c>
      <c r="AX36" t="str">
        <f t="shared" si="1"/>
        <v/>
      </c>
      <c r="AY36" t="str">
        <f t="shared" si="1"/>
        <v/>
      </c>
      <c r="CN36">
        <v>31</v>
      </c>
      <c r="CO36">
        <v>234</v>
      </c>
      <c r="CQ36">
        <v>31</v>
      </c>
      <c r="CR36">
        <v>184</v>
      </c>
    </row>
    <row r="37" spans="1:96" x14ac:dyDescent="0.3">
      <c r="A37">
        <v>3</v>
      </c>
      <c r="B37" s="2"/>
      <c r="C37" t="str">
        <f>AI64</f>
        <v>0</v>
      </c>
      <c r="D37" t="str">
        <f>AJ64</f>
        <v>1</v>
      </c>
      <c r="E37" t="str">
        <f>AK64</f>
        <v>0</v>
      </c>
      <c r="F37" t="str">
        <f>AF67</f>
        <v>0</v>
      </c>
      <c r="G37" t="str">
        <f>AG67</f>
        <v>0</v>
      </c>
      <c r="H37" t="str">
        <f>AH67</f>
        <v>0</v>
      </c>
      <c r="I37" t="str">
        <f>AD74</f>
        <v>1</v>
      </c>
      <c r="J37" t="str">
        <f>AE74</f>
        <v>0</v>
      </c>
      <c r="K37" t="str">
        <f>AI75</f>
        <v>0</v>
      </c>
      <c r="L37" t="str">
        <f>AJ75</f>
        <v>1</v>
      </c>
      <c r="M37" t="str">
        <f>AK75</f>
        <v>0</v>
      </c>
      <c r="N37" t="str">
        <f>AF78</f>
        <v>0</v>
      </c>
      <c r="O37" t="str">
        <f>AG78</f>
        <v>1</v>
      </c>
      <c r="P37" t="str">
        <f>AH78</f>
        <v>0</v>
      </c>
      <c r="Q37" t="str">
        <f>AD91</f>
        <v>0</v>
      </c>
      <c r="R37" t="str">
        <f>AE91</f>
        <v>1</v>
      </c>
      <c r="S37" t="str">
        <f>AI63</f>
        <v>0</v>
      </c>
      <c r="T37" t="str">
        <f>AJ63</f>
        <v>1</v>
      </c>
      <c r="U37" s="2"/>
      <c r="AB37" s="3" t="s">
        <v>66</v>
      </c>
      <c r="AC37" s="3"/>
      <c r="AD37">
        <f>IF(AND(AD36&gt;=48,AD36&lt;=57),1,0)</f>
        <v>0</v>
      </c>
      <c r="AE37">
        <f t="shared" ref="AE37:AY37" si="2">IF(AND(AE36&gt;=48,AE36&lt;=57),1,0)</f>
        <v>0</v>
      </c>
      <c r="AF37">
        <f t="shared" si="2"/>
        <v>0</v>
      </c>
      <c r="AG37">
        <f t="shared" si="2"/>
        <v>0</v>
      </c>
      <c r="AH37">
        <f t="shared" si="2"/>
        <v>0</v>
      </c>
      <c r="AI37">
        <f t="shared" si="2"/>
        <v>0</v>
      </c>
      <c r="AJ37">
        <f t="shared" si="2"/>
        <v>0</v>
      </c>
      <c r="AK37">
        <f t="shared" si="2"/>
        <v>0</v>
      </c>
      <c r="AL37">
        <f t="shared" si="2"/>
        <v>0</v>
      </c>
      <c r="AM37">
        <f t="shared" si="2"/>
        <v>0</v>
      </c>
      <c r="AN37">
        <f t="shared" si="2"/>
        <v>0</v>
      </c>
      <c r="AO37">
        <f t="shared" si="2"/>
        <v>0</v>
      </c>
      <c r="AP37">
        <f t="shared" si="2"/>
        <v>0</v>
      </c>
      <c r="AQ37">
        <f t="shared" si="2"/>
        <v>0</v>
      </c>
      <c r="AR37">
        <f t="shared" si="2"/>
        <v>0</v>
      </c>
      <c r="AS37">
        <f t="shared" si="2"/>
        <v>0</v>
      </c>
      <c r="AT37">
        <f t="shared" si="2"/>
        <v>0</v>
      </c>
      <c r="AU37">
        <f t="shared" si="2"/>
        <v>0</v>
      </c>
      <c r="AV37">
        <f t="shared" si="2"/>
        <v>0</v>
      </c>
      <c r="AW37">
        <f t="shared" si="2"/>
        <v>0</v>
      </c>
      <c r="AX37">
        <f t="shared" si="2"/>
        <v>0</v>
      </c>
      <c r="AY37">
        <f t="shared" si="2"/>
        <v>0</v>
      </c>
      <c r="CN37">
        <v>32</v>
      </c>
      <c r="CO37">
        <v>5</v>
      </c>
      <c r="CQ37">
        <v>32</v>
      </c>
      <c r="CR37">
        <v>93</v>
      </c>
    </row>
    <row r="38" spans="1:96" x14ac:dyDescent="0.3">
      <c r="A38">
        <v>4</v>
      </c>
      <c r="B38" s="2"/>
      <c r="C38" t="str">
        <f>AH63</f>
        <v>0</v>
      </c>
      <c r="D38" t="str">
        <f>AD68</f>
        <v>1</v>
      </c>
      <c r="E38" t="str">
        <f>AE68</f>
        <v>0</v>
      </c>
      <c r="F38" t="str">
        <f>AI67</f>
        <v>0</v>
      </c>
      <c r="G38" t="str">
        <f>AJ67</f>
        <v>1</v>
      </c>
      <c r="H38" t="str">
        <f>AK67</f>
        <v>0</v>
      </c>
      <c r="I38" t="str">
        <f>AF74</f>
        <v>1</v>
      </c>
      <c r="J38" t="str">
        <f>AG74</f>
        <v>1</v>
      </c>
      <c r="K38" t="str">
        <f>AH74</f>
        <v>0</v>
      </c>
      <c r="L38" t="str">
        <f>AD79</f>
        <v>1</v>
      </c>
      <c r="M38" t="str">
        <f>AE79</f>
        <v>1</v>
      </c>
      <c r="N38" t="str">
        <f>AI78</f>
        <v>0</v>
      </c>
      <c r="O38" t="str">
        <f>AJ78</f>
        <v>1</v>
      </c>
      <c r="P38" t="str">
        <f>AK78</f>
        <v>0</v>
      </c>
      <c r="Q38" t="str">
        <f>AF91</f>
        <v>0</v>
      </c>
      <c r="R38" t="str">
        <f>AG91</f>
        <v>1</v>
      </c>
      <c r="S38" t="str">
        <f>AH90</f>
        <v>0</v>
      </c>
      <c r="T38" t="str">
        <f>AD69</f>
        <v>1</v>
      </c>
      <c r="U38" s="1"/>
      <c r="AB38" s="3" t="s">
        <v>67</v>
      </c>
      <c r="AC38" s="3"/>
      <c r="AD38" t="str">
        <f>IF(AND(AD37="yes",AE37="yes"),10*AD35+AE35,"")</f>
        <v/>
      </c>
      <c r="AE38" s="4">
        <f>IF(AE37=1,IF(AD38=2,0,AD37+1),0)</f>
        <v>0</v>
      </c>
      <c r="AF38" s="4">
        <f t="shared" ref="AF38:AS38" si="3">IF(AF37=1,IF(AE38=2,0,AE37+1),0)</f>
        <v>0</v>
      </c>
      <c r="AG38" s="4">
        <f t="shared" si="3"/>
        <v>0</v>
      </c>
      <c r="AH38" s="4">
        <f t="shared" si="3"/>
        <v>0</v>
      </c>
      <c r="AI38" s="4">
        <f t="shared" si="3"/>
        <v>0</v>
      </c>
      <c r="AJ38" s="4">
        <f t="shared" si="3"/>
        <v>0</v>
      </c>
      <c r="AK38" s="4">
        <f t="shared" si="3"/>
        <v>0</v>
      </c>
      <c r="AL38" s="4">
        <f t="shared" si="3"/>
        <v>0</v>
      </c>
      <c r="AM38" s="4">
        <f t="shared" si="3"/>
        <v>0</v>
      </c>
      <c r="AN38" s="4">
        <f t="shared" si="3"/>
        <v>0</v>
      </c>
      <c r="AO38" s="4">
        <f t="shared" si="3"/>
        <v>0</v>
      </c>
      <c r="AP38" s="4">
        <f t="shared" si="3"/>
        <v>0</v>
      </c>
      <c r="AQ38" s="4">
        <f t="shared" si="3"/>
        <v>0</v>
      </c>
      <c r="AR38" s="4">
        <f t="shared" si="3"/>
        <v>0</v>
      </c>
      <c r="AS38" s="4">
        <f t="shared" si="3"/>
        <v>0</v>
      </c>
      <c r="AT38" s="4">
        <f t="shared" ref="AT38" si="4">IF(AT37=1,IF(AS38=2,0,AS37+1),0)</f>
        <v>0</v>
      </c>
      <c r="AU38" s="4">
        <f t="shared" ref="AU38" si="5">IF(AU37=1,IF(AT38=2,0,AT37+1),0)</f>
        <v>0</v>
      </c>
      <c r="AV38" s="4">
        <f t="shared" ref="AV38" si="6">IF(AV37=1,IF(AU38=2,0,AU37+1),0)</f>
        <v>0</v>
      </c>
      <c r="AW38" s="4">
        <f t="shared" ref="AW38" si="7">IF(AW37=1,IF(AV38=2,0,AV37+1),0)</f>
        <v>0</v>
      </c>
      <c r="AX38" s="4">
        <f t="shared" ref="AX38" si="8">IF(AX37=1,IF(AW38=2,0,AW37+1),0)</f>
        <v>0</v>
      </c>
      <c r="AY38" s="4">
        <f t="shared" ref="AY38" si="9">IF(AY37=1,IF(AX38=2,0,AX37+1),0)</f>
        <v>0</v>
      </c>
      <c r="CN38">
        <v>33</v>
      </c>
      <c r="CO38">
        <v>219</v>
      </c>
      <c r="CQ38">
        <v>33</v>
      </c>
      <c r="CR38">
        <v>186</v>
      </c>
    </row>
    <row r="39" spans="1:96" x14ac:dyDescent="0.3">
      <c r="A39">
        <v>5</v>
      </c>
      <c r="B39" s="2"/>
      <c r="C39" t="str">
        <f>AK63</f>
        <v>0</v>
      </c>
      <c r="D39" t="str">
        <f>AF68</f>
        <v>0</v>
      </c>
      <c r="E39" t="str">
        <f>AG68</f>
        <v>0</v>
      </c>
      <c r="F39" t="str">
        <f>AH68</f>
        <v>0</v>
      </c>
      <c r="G39" t="str">
        <f>AD73</f>
        <v>1</v>
      </c>
      <c r="H39" t="str">
        <f>AE73</f>
        <v>0</v>
      </c>
      <c r="I39" t="str">
        <f>AI74</f>
        <v>0</v>
      </c>
      <c r="J39" t="str">
        <f>AJ74</f>
        <v>1</v>
      </c>
      <c r="K39" t="str">
        <f>AK74</f>
        <v>0</v>
      </c>
      <c r="L39" t="str">
        <f>AF79</f>
        <v>1</v>
      </c>
      <c r="M39" t="str">
        <f>AG79</f>
        <v>1</v>
      </c>
      <c r="N39" t="str">
        <f>AH79</f>
        <v>0</v>
      </c>
      <c r="O39" t="str">
        <f>AD90</f>
        <v>1</v>
      </c>
      <c r="P39" t="str">
        <f>AE90</f>
        <v>0</v>
      </c>
      <c r="Q39" t="str">
        <f>AI91</f>
        <v>1</v>
      </c>
      <c r="R39" t="str">
        <f>AJ91</f>
        <v>0</v>
      </c>
      <c r="S39" t="str">
        <f>AK91</f>
        <v>0</v>
      </c>
      <c r="T39" t="str">
        <f>AF69</f>
        <v>1</v>
      </c>
      <c r="U39" s="2"/>
      <c r="AB39" s="3" t="s">
        <v>67</v>
      </c>
      <c r="AC39" s="3"/>
      <c r="AE39" s="4" t="str">
        <f>IF(AE38=2,(AD35*10+AE35),"")</f>
        <v/>
      </c>
      <c r="AF39" s="4" t="str">
        <f t="shared" ref="AF39:AY39" si="10">IF(AF38=2,(AE35*10+AF35),"")</f>
        <v/>
      </c>
      <c r="AG39" s="4" t="str">
        <f t="shared" si="10"/>
        <v/>
      </c>
      <c r="AH39" s="4" t="str">
        <f t="shared" si="10"/>
        <v/>
      </c>
      <c r="AI39" s="4" t="str">
        <f t="shared" si="10"/>
        <v/>
      </c>
      <c r="AJ39" s="4" t="str">
        <f t="shared" si="10"/>
        <v/>
      </c>
      <c r="AK39" s="4" t="str">
        <f t="shared" si="10"/>
        <v/>
      </c>
      <c r="AL39" s="4" t="str">
        <f t="shared" si="10"/>
        <v/>
      </c>
      <c r="AM39" s="4" t="str">
        <f t="shared" si="10"/>
        <v/>
      </c>
      <c r="AN39" s="4" t="str">
        <f t="shared" si="10"/>
        <v/>
      </c>
      <c r="AO39" s="4" t="str">
        <f t="shared" si="10"/>
        <v/>
      </c>
      <c r="AP39" s="4" t="str">
        <f t="shared" si="10"/>
        <v/>
      </c>
      <c r="AQ39" s="4" t="str">
        <f t="shared" si="10"/>
        <v/>
      </c>
      <c r="AR39" s="4" t="str">
        <f t="shared" si="10"/>
        <v/>
      </c>
      <c r="AS39" s="4" t="str">
        <f t="shared" si="10"/>
        <v/>
      </c>
      <c r="AT39" s="4" t="str">
        <f t="shared" si="10"/>
        <v/>
      </c>
      <c r="AU39" s="4" t="str">
        <f t="shared" si="10"/>
        <v/>
      </c>
      <c r="AV39" s="4" t="str">
        <f t="shared" si="10"/>
        <v/>
      </c>
      <c r="AW39" s="4" t="str">
        <f t="shared" si="10"/>
        <v/>
      </c>
      <c r="AX39" s="4" t="str">
        <f t="shared" si="10"/>
        <v/>
      </c>
      <c r="AY39" s="4" t="str">
        <f t="shared" si="10"/>
        <v/>
      </c>
      <c r="CN39">
        <v>34</v>
      </c>
      <c r="CO39">
        <v>196</v>
      </c>
      <c r="CQ39">
        <v>34</v>
      </c>
      <c r="CR39">
        <v>89</v>
      </c>
    </row>
    <row r="40" spans="1:96" x14ac:dyDescent="0.3">
      <c r="A40">
        <v>6</v>
      </c>
      <c r="B40" s="2"/>
      <c r="C40" t="str">
        <f>AE69</f>
        <v>0</v>
      </c>
      <c r="D40" t="str">
        <f>AI68</f>
        <v>1</v>
      </c>
      <c r="E40" t="str">
        <f>AJ68</f>
        <v>0</v>
      </c>
      <c r="F40" t="str">
        <f>AK68</f>
        <v>0</v>
      </c>
      <c r="G40" t="str">
        <f>AF73</f>
        <v>0</v>
      </c>
      <c r="H40" t="str">
        <f>AG73</f>
        <v>0</v>
      </c>
      <c r="I40" t="str">
        <f>AH73</f>
        <v>0</v>
      </c>
      <c r="J40" t="str">
        <f>AD80</f>
        <v>0</v>
      </c>
      <c r="K40" t="str">
        <f>AE80</f>
        <v>1</v>
      </c>
      <c r="L40" t="str">
        <f>AI79</f>
        <v>0</v>
      </c>
      <c r="M40" t="str">
        <f>AJ79</f>
        <v>1</v>
      </c>
      <c r="N40" t="str">
        <f>AK79</f>
        <v>0</v>
      </c>
      <c r="O40" t="str">
        <f>AF90</f>
        <v>1</v>
      </c>
      <c r="P40" t="str">
        <f>AG90</f>
        <v>0</v>
      </c>
      <c r="Q40" t="str">
        <f>AH90</f>
        <v>0</v>
      </c>
      <c r="R40" t="str">
        <f>AD92</f>
        <v>0</v>
      </c>
      <c r="S40" t="str">
        <f>AE92</f>
        <v>0</v>
      </c>
      <c r="T40" t="str">
        <f>AI69</f>
        <v>0</v>
      </c>
      <c r="U40" s="1"/>
      <c r="AB40" s="3" t="s">
        <v>59</v>
      </c>
      <c r="AC40" s="3"/>
      <c r="AD40">
        <f t="shared" ref="AD40" si="11">IF(ISNUMBER(AD39), 130+AD39,IF(ISNUMBER(AE39),"",IF(AD36="","",AD36+1)))</f>
        <v>66</v>
      </c>
      <c r="AE40">
        <f>IF(ISNUMBER(AE39), 130+AE39,IF(ISNUMBER(AF39),"",IF(AE36="","",AE36+1)))</f>
        <v>79</v>
      </c>
      <c r="AF40">
        <f t="shared" ref="AF40" si="12">IF(ISNUMBER(AF39), 130+AF39,IF(ISNUMBER(AG39),"",IF(AF36="","",AF36+1)))</f>
        <v>74</v>
      </c>
      <c r="AG40">
        <f t="shared" ref="AG40" si="13">IF(ISNUMBER(AG39), 130+AG39,IF(ISNUMBER(AH39),"",IF(AG36="","",AG36+1)))</f>
        <v>85</v>
      </c>
      <c r="AH40">
        <f t="shared" ref="AH40" si="14">IF(ISNUMBER(AH39), 130+AH39,IF(ISNUMBER(AI39),"",IF(AH36="","",AH36+1)))</f>
        <v>66</v>
      </c>
      <c r="AI40">
        <f t="shared" ref="AI40" si="15">IF(ISNUMBER(AI39), 130+AI39,IF(ISNUMBER(AJ39),"",IF(AI36="","",AI36+1)))</f>
        <v>33</v>
      </c>
      <c r="AJ40">
        <f t="shared" ref="AJ40" si="16">IF(ISNUMBER(AJ39), 130+AJ39,IF(ISNUMBER(AK39),"",IF(AJ36="","",AJ36+1)))</f>
        <v>77</v>
      </c>
      <c r="AK40">
        <f t="shared" ref="AK40" si="17">IF(ISNUMBER(AK39), 130+AK39,IF(ISNUMBER(AL39),"",IF(AK36="","",AK36+1)))</f>
        <v>66</v>
      </c>
      <c r="AL40">
        <f t="shared" ref="AL40" si="18">IF(ISNUMBER(AL39), 130+AL39,IF(ISNUMBER(AM39),"",IF(AL36="","",AL36+1)))</f>
        <v>87</v>
      </c>
      <c r="AM40">
        <f t="shared" ref="AM40" si="19">IF(ISNUMBER(AM39), 130+AM39,IF(ISNUMBER(AN39),"",IF(AM36="","",AM36+1)))</f>
        <v>66</v>
      </c>
      <c r="AN40">
        <f t="shared" ref="AN40" si="20">IF(ISNUMBER(AN39), 130+AN39,IF(ISNUMBER(AO39),"",IF(AN36="","",AN36+1)))</f>
        <v>33</v>
      </c>
      <c r="AO40">
        <f t="shared" ref="AO40" si="21">IF(ISNUMBER(AO39), 130+AO39,IF(ISNUMBER(AP39),"",IF(AO36="","",AO36+1)))</f>
        <v>77</v>
      </c>
      <c r="AP40">
        <f t="shared" ref="AP40" si="22">IF(ISNUMBER(AP39), 130+AP39,IF(ISNUMBER(AQ39),"",IF(AP36="","",AP36+1)))</f>
        <v>66</v>
      </c>
      <c r="AQ40">
        <f t="shared" ref="AQ40" si="23">IF(ISNUMBER(AQ39), 130+AQ39,IF(ISNUMBER(AR39),"",IF(AQ36="","",AQ36+1)))</f>
        <v>33</v>
      </c>
      <c r="AR40">
        <f t="shared" ref="AR40" si="24">IF(ISNUMBER(AR39), 130+AR39,IF(ISNUMBER(AS39),"",IF(AR36="","",AR36+1)))</f>
        <v>85</v>
      </c>
      <c r="AS40">
        <f t="shared" ref="AS40" si="25">IF(ISNUMBER(AS39), 130+AS39,IF(ISNUMBER(AT39),"",IF(AS36="","",AS36+1)))</f>
        <v>74</v>
      </c>
      <c r="AT40">
        <f t="shared" ref="AT40" si="26">IF(ISNUMBER(AT39), 130+AT39,IF(ISNUMBER(AU39),"",IF(AT36="","",AT36+1)))</f>
        <v>79</v>
      </c>
      <c r="AU40">
        <f t="shared" ref="AU40" si="27">IF(ISNUMBER(AU39), 130+AU39,IF(ISNUMBER(AV39),"",IF(AU36="","",AU36+1)))</f>
        <v>66</v>
      </c>
      <c r="AV40" t="str">
        <f t="shared" ref="AV40" si="28">IF(ISNUMBER(AV39), 130+AV39,IF(ISNUMBER(AW39),"",IF(AV36="","",AV36+1)))</f>
        <v/>
      </c>
      <c r="AW40" t="str">
        <f t="shared" ref="AW40" si="29">IF(ISNUMBER(AW39), 130+AW39,IF(ISNUMBER(AX39),"",IF(AW36="","",AW36+1)))</f>
        <v/>
      </c>
      <c r="AX40" t="str">
        <f>IF(ISNUMBER(AX39), 130+AX39,IF(ISNUMBER(AY39),"",IF(AX36="","",AX36+1)))</f>
        <v/>
      </c>
      <c r="AY40" t="str">
        <f>IF(ISNUMBER(AY39), 130+AY39,IF(ISNUMBER(AZ39),"",IF(AY36="","",AY36+1)))</f>
        <v/>
      </c>
      <c r="AZ40" s="12" t="str">
        <f>""&amp;AD40&amp;AE40&amp;AF40&amp;AG40&amp;AH40&amp;AI40&amp;AJ40&amp;AK40&amp;AL40&amp;AM40&amp;AN40&amp;AO40&amp;AP40&amp;AQ40&amp;AR40&amp;AS40&amp;AT40&amp;AU40&amp;AV40&amp;AW40&amp;AX40&amp;AY40</f>
        <v>667974856633776687663377663385747966</v>
      </c>
      <c r="BA40" s="13"/>
      <c r="BB40" s="13"/>
      <c r="BC40" s="13"/>
      <c r="BD40" s="13"/>
      <c r="BE40" s="13"/>
      <c r="BF40" s="13"/>
      <c r="BG40" s="14"/>
      <c r="CN40">
        <v>35</v>
      </c>
      <c r="CO40">
        <v>96</v>
      </c>
      <c r="CQ40">
        <v>35</v>
      </c>
      <c r="CR40">
        <v>178</v>
      </c>
    </row>
    <row r="41" spans="1:96" x14ac:dyDescent="0.3">
      <c r="A41">
        <v>7</v>
      </c>
      <c r="B41" s="2"/>
      <c r="C41" t="str">
        <f>AG69</f>
        <v>1</v>
      </c>
      <c r="D41" t="str">
        <f>AH69</f>
        <v>0</v>
      </c>
      <c r="E41" t="str">
        <f>AD72</f>
        <v>0</v>
      </c>
      <c r="F41" t="str">
        <f>AE72</f>
        <v>1</v>
      </c>
      <c r="G41" t="str">
        <f>AI73</f>
        <v>1</v>
      </c>
      <c r="H41" t="str">
        <f>AJ73</f>
        <v>0</v>
      </c>
      <c r="I41" t="str">
        <f>AK73</f>
        <v>0</v>
      </c>
      <c r="J41" t="str">
        <f>AF80</f>
        <v>0</v>
      </c>
      <c r="K41" t="str">
        <f>AG80</f>
        <v>0</v>
      </c>
      <c r="L41" t="str">
        <f>AH80</f>
        <v>0</v>
      </c>
      <c r="M41" t="str">
        <f>AD89</f>
        <v>0</v>
      </c>
      <c r="N41" t="str">
        <f>AE89</f>
        <v>1</v>
      </c>
      <c r="O41" t="str">
        <f>AI90</f>
        <v>1</v>
      </c>
      <c r="P41" t="str">
        <f>AJ90</f>
        <v>1</v>
      </c>
      <c r="Q41" t="str">
        <f>AK90</f>
        <v>0</v>
      </c>
      <c r="R41" t="str">
        <f>AF92</f>
        <v>1</v>
      </c>
      <c r="S41" t="str">
        <f>AG92</f>
        <v>1</v>
      </c>
      <c r="T41" t="str">
        <f>AH92</f>
        <v>0</v>
      </c>
      <c r="U41" s="2"/>
      <c r="AB41" s="3" t="s">
        <v>69</v>
      </c>
      <c r="AC41" s="3"/>
      <c r="AD41">
        <f>IF(LEN(AD40)=0,"",LEN(AD40))</f>
        <v>2</v>
      </c>
      <c r="AE41">
        <f t="shared" ref="AE41:AY41" si="30">IF(LEN(AE40)=0,"",LEN(AE40))</f>
        <v>2</v>
      </c>
      <c r="AF41">
        <f t="shared" si="30"/>
        <v>2</v>
      </c>
      <c r="AG41">
        <f t="shared" si="30"/>
        <v>2</v>
      </c>
      <c r="AH41">
        <f t="shared" si="30"/>
        <v>2</v>
      </c>
      <c r="AI41">
        <f t="shared" si="30"/>
        <v>2</v>
      </c>
      <c r="AJ41">
        <f t="shared" si="30"/>
        <v>2</v>
      </c>
      <c r="AK41">
        <f t="shared" si="30"/>
        <v>2</v>
      </c>
      <c r="AL41">
        <f t="shared" si="30"/>
        <v>2</v>
      </c>
      <c r="AM41">
        <f t="shared" si="30"/>
        <v>2</v>
      </c>
      <c r="AN41">
        <f t="shared" si="30"/>
        <v>2</v>
      </c>
      <c r="AO41">
        <f t="shared" si="30"/>
        <v>2</v>
      </c>
      <c r="AP41">
        <f t="shared" si="30"/>
        <v>2</v>
      </c>
      <c r="AQ41">
        <f t="shared" si="30"/>
        <v>2</v>
      </c>
      <c r="AR41">
        <f t="shared" si="30"/>
        <v>2</v>
      </c>
      <c r="AS41">
        <f t="shared" si="30"/>
        <v>2</v>
      </c>
      <c r="AT41">
        <f t="shared" si="30"/>
        <v>2</v>
      </c>
      <c r="AU41">
        <f t="shared" si="30"/>
        <v>2</v>
      </c>
      <c r="AV41" t="str">
        <f t="shared" si="30"/>
        <v/>
      </c>
      <c r="AW41" t="str">
        <f t="shared" si="30"/>
        <v/>
      </c>
      <c r="AX41" t="str">
        <f t="shared" si="30"/>
        <v/>
      </c>
      <c r="AY41" t="str">
        <f t="shared" si="30"/>
        <v/>
      </c>
      <c r="AZ41" s="10">
        <f>SUM(AD41:AY41)</f>
        <v>36</v>
      </c>
      <c r="BA41" s="11">
        <f>COUNT(AD41:AY41)-COUNTIF(AD41:AY41,0)</f>
        <v>18</v>
      </c>
      <c r="BB41" t="str">
        <f>""&amp;AD41&amp;AE41&amp;AF41&amp;AG41&amp;AH41&amp;AI41&amp;AJ41&amp;AK41&amp;AL41&amp;AM41&amp;AN41&amp;AO41&amp;AP41&amp;AQ41&amp;AR41&amp;AS41&amp;AT41&amp;AU41&amp;AV41&amp;AW41&amp;AX41&amp;AY41</f>
        <v>222222222222222222</v>
      </c>
      <c r="CN41">
        <v>36</v>
      </c>
      <c r="CO41">
        <v>40</v>
      </c>
      <c r="CQ41">
        <v>36</v>
      </c>
      <c r="CR41">
        <v>73</v>
      </c>
    </row>
    <row r="42" spans="1:96" x14ac:dyDescent="0.3">
      <c r="A42">
        <v>8</v>
      </c>
      <c r="B42" s="2"/>
      <c r="C42" t="str">
        <f>AJ69</f>
        <v>1</v>
      </c>
      <c r="D42" t="str">
        <f>AK69</f>
        <v>0</v>
      </c>
      <c r="E42" t="str">
        <f>AF72</f>
        <v>0</v>
      </c>
      <c r="F42" t="str">
        <f>AG72</f>
        <v>0</v>
      </c>
      <c r="G42" t="str">
        <f>AI72</f>
        <v>0</v>
      </c>
      <c r="H42" t="str">
        <f>AD81</f>
        <v>1</v>
      </c>
      <c r="I42" t="str">
        <f>AE81</f>
        <v>0</v>
      </c>
      <c r="J42" t="str">
        <f>AI80</f>
        <v>0</v>
      </c>
      <c r="K42" t="str">
        <f>AJ80</f>
        <v>1</v>
      </c>
      <c r="L42" t="str">
        <f>AK80</f>
        <v>0</v>
      </c>
      <c r="M42" t="str">
        <f>AF89</f>
        <v>1</v>
      </c>
      <c r="N42" t="str">
        <f>AG89</f>
        <v>0</v>
      </c>
      <c r="O42" t="str">
        <f>AH89</f>
        <v>0</v>
      </c>
      <c r="P42" t="str">
        <f>AD93</f>
        <v>1</v>
      </c>
      <c r="Q42" t="str">
        <f>AE93</f>
        <v>0</v>
      </c>
      <c r="R42" t="str">
        <f>AI92</f>
        <v>0</v>
      </c>
      <c r="S42" t="str">
        <f>AJ92</f>
        <v>0</v>
      </c>
      <c r="T42" t="str">
        <f>AK92</f>
        <v>1</v>
      </c>
      <c r="U42" s="1"/>
      <c r="AB42" s="3" t="s">
        <v>69</v>
      </c>
      <c r="AC42" s="3"/>
      <c r="AD42" t="str">
        <f>MID($BB$41,AD34,1)</f>
        <v>2</v>
      </c>
      <c r="AE42" t="str">
        <f t="shared" ref="AE42:AY42" si="31">MID($BB$41,AE34,1)</f>
        <v>2</v>
      </c>
      <c r="AF42" t="str">
        <f t="shared" si="31"/>
        <v>2</v>
      </c>
      <c r="AG42" t="str">
        <f t="shared" si="31"/>
        <v>2</v>
      </c>
      <c r="AH42" t="str">
        <f t="shared" si="31"/>
        <v>2</v>
      </c>
      <c r="AI42" t="str">
        <f t="shared" si="31"/>
        <v>2</v>
      </c>
      <c r="AJ42" t="str">
        <f t="shared" si="31"/>
        <v>2</v>
      </c>
      <c r="AK42" t="str">
        <f t="shared" si="31"/>
        <v>2</v>
      </c>
      <c r="AL42" t="str">
        <f t="shared" si="31"/>
        <v>2</v>
      </c>
      <c r="AM42" t="str">
        <f t="shared" si="31"/>
        <v>2</v>
      </c>
      <c r="AN42" t="str">
        <f t="shared" si="31"/>
        <v>2</v>
      </c>
      <c r="AO42" t="str">
        <f t="shared" si="31"/>
        <v>2</v>
      </c>
      <c r="AP42" t="str">
        <f t="shared" si="31"/>
        <v>2</v>
      </c>
      <c r="AQ42" t="str">
        <f t="shared" si="31"/>
        <v>2</v>
      </c>
      <c r="AR42" t="str">
        <f t="shared" si="31"/>
        <v>2</v>
      </c>
      <c r="AS42" t="str">
        <f t="shared" si="31"/>
        <v>2</v>
      </c>
      <c r="AT42" t="str">
        <f t="shared" si="31"/>
        <v>2</v>
      </c>
      <c r="AU42" t="str">
        <f>MID($BB$41,AU34,1)</f>
        <v>2</v>
      </c>
      <c r="AV42" t="str">
        <f t="shared" si="31"/>
        <v/>
      </c>
      <c r="AW42" t="str">
        <f>MID($BB$41,AW34,1)</f>
        <v/>
      </c>
      <c r="AX42" t="str">
        <f t="shared" si="31"/>
        <v/>
      </c>
      <c r="AY42" t="str">
        <f t="shared" si="31"/>
        <v/>
      </c>
      <c r="AZ42" s="4"/>
      <c r="BA42" s="5"/>
      <c r="CN42">
        <v>37</v>
      </c>
      <c r="CO42">
        <v>222</v>
      </c>
      <c r="CQ42">
        <v>37</v>
      </c>
      <c r="CR42">
        <v>146</v>
      </c>
    </row>
    <row r="43" spans="1:96" x14ac:dyDescent="0.3">
      <c r="A43">
        <v>9</v>
      </c>
      <c r="B43" s="2"/>
      <c r="C43" t="str">
        <f>AD71</f>
        <v>1</v>
      </c>
      <c r="D43" t="str">
        <f>AE71</f>
        <v>1</v>
      </c>
      <c r="E43" t="str">
        <f>AI72</f>
        <v>0</v>
      </c>
      <c r="F43" t="str">
        <f>AJ72</f>
        <v>1</v>
      </c>
      <c r="G43" t="str">
        <f>AK72</f>
        <v>0</v>
      </c>
      <c r="H43" t="str">
        <f>AF81</f>
        <v>0</v>
      </c>
      <c r="I43" t="str">
        <f>AG81</f>
        <v>0</v>
      </c>
      <c r="J43" t="str">
        <f>AH81</f>
        <v>0</v>
      </c>
      <c r="K43" t="str">
        <f>AD88</f>
        <v>1</v>
      </c>
      <c r="L43" t="str">
        <f>AE88</f>
        <v>1</v>
      </c>
      <c r="M43" t="str">
        <f>AI89</f>
        <v>1</v>
      </c>
      <c r="N43" t="str">
        <f>AJ89</f>
        <v>1</v>
      </c>
      <c r="O43" t="str">
        <f>AK89</f>
        <v>0</v>
      </c>
      <c r="P43" t="str">
        <f>AF93</f>
        <v>0</v>
      </c>
      <c r="Q43" t="str">
        <f>AG93</f>
        <v>0</v>
      </c>
      <c r="R43" t="str">
        <f>AH93</f>
        <v>1</v>
      </c>
      <c r="S43" t="str">
        <f>AD70</f>
        <v>0</v>
      </c>
      <c r="T43" t="str">
        <f>AE70</f>
        <v>1</v>
      </c>
      <c r="U43" s="2"/>
      <c r="AB43" s="3" t="s">
        <v>70</v>
      </c>
      <c r="AC43" s="3"/>
      <c r="AD43">
        <f>IF(AD42&lt;&gt;"",AC43+AD42,"")</f>
        <v>2</v>
      </c>
      <c r="AE43">
        <f t="shared" ref="AE43:AY43" si="32">IF(AE42&lt;&gt;"",AD43+AE42,"")</f>
        <v>4</v>
      </c>
      <c r="AF43">
        <f t="shared" si="32"/>
        <v>6</v>
      </c>
      <c r="AG43">
        <f t="shared" si="32"/>
        <v>8</v>
      </c>
      <c r="AH43">
        <f t="shared" si="32"/>
        <v>10</v>
      </c>
      <c r="AI43">
        <f t="shared" si="32"/>
        <v>12</v>
      </c>
      <c r="AJ43">
        <f t="shared" si="32"/>
        <v>14</v>
      </c>
      <c r="AK43">
        <f t="shared" si="32"/>
        <v>16</v>
      </c>
      <c r="AL43">
        <f t="shared" si="32"/>
        <v>18</v>
      </c>
      <c r="AM43">
        <f t="shared" si="32"/>
        <v>20</v>
      </c>
      <c r="AN43">
        <f t="shared" si="32"/>
        <v>22</v>
      </c>
      <c r="AO43">
        <f t="shared" si="32"/>
        <v>24</v>
      </c>
      <c r="AP43">
        <f t="shared" si="32"/>
        <v>26</v>
      </c>
      <c r="AQ43">
        <f t="shared" si="32"/>
        <v>28</v>
      </c>
      <c r="AR43">
        <f t="shared" si="32"/>
        <v>30</v>
      </c>
      <c r="AS43">
        <f t="shared" si="32"/>
        <v>32</v>
      </c>
      <c r="AT43">
        <f t="shared" si="32"/>
        <v>34</v>
      </c>
      <c r="AU43">
        <f t="shared" si="32"/>
        <v>36</v>
      </c>
      <c r="AV43" t="str">
        <f t="shared" si="32"/>
        <v/>
      </c>
      <c r="AW43" t="str">
        <f t="shared" si="32"/>
        <v/>
      </c>
      <c r="AX43" t="str">
        <f t="shared" si="32"/>
        <v/>
      </c>
      <c r="AY43" t="str">
        <f t="shared" si="32"/>
        <v/>
      </c>
      <c r="AZ43" s="4"/>
      <c r="BA43" s="5"/>
      <c r="CN43">
        <v>38</v>
      </c>
      <c r="CO43">
        <v>115</v>
      </c>
      <c r="CQ43">
        <v>38</v>
      </c>
      <c r="CR43">
        <v>9</v>
      </c>
    </row>
    <row r="44" spans="1:96" x14ac:dyDescent="0.3">
      <c r="A44">
        <v>10</v>
      </c>
      <c r="B44" s="2"/>
      <c r="C44" t="str">
        <f>AF71</f>
        <v>1</v>
      </c>
      <c r="D44" t="str">
        <f>AG71</f>
        <v>0</v>
      </c>
      <c r="E44" t="str">
        <f>AH71</f>
        <v>1</v>
      </c>
      <c r="F44" t="str">
        <f>AD82</f>
        <v>1</v>
      </c>
      <c r="G44" t="str">
        <f>AE82</f>
        <v>0</v>
      </c>
      <c r="H44" t="str">
        <f>AI81</f>
        <v>0</v>
      </c>
      <c r="I44" t="str">
        <f>AJ81</f>
        <v>0</v>
      </c>
      <c r="J44" t="str">
        <f>AK81</f>
        <v>1</v>
      </c>
      <c r="K44" t="str">
        <f>AF88</f>
        <v>1</v>
      </c>
      <c r="L44" t="str">
        <f>AG88</f>
        <v>0</v>
      </c>
      <c r="M44" t="str">
        <f>AH88</f>
        <v>0</v>
      </c>
      <c r="N44" t="str">
        <f>AD94</f>
        <v>1</v>
      </c>
      <c r="O44" t="str">
        <f>AE94</f>
        <v>0</v>
      </c>
      <c r="P44" t="str">
        <f>AI93</f>
        <v>0</v>
      </c>
      <c r="Q44" t="str">
        <f>AJ93</f>
        <v>1</v>
      </c>
      <c r="R44" t="str">
        <f>AK93</f>
        <v>0</v>
      </c>
      <c r="S44" t="str">
        <f>AF70</f>
        <v>0</v>
      </c>
      <c r="T44" t="str">
        <f>AG70</f>
        <v>0</v>
      </c>
      <c r="U44" s="1"/>
      <c r="AB44" s="3" t="s">
        <v>73</v>
      </c>
      <c r="AC44" s="3"/>
      <c r="AD44" t="str">
        <f t="shared" ref="AD44:AY44" si="33">IF(AD42&lt;&gt;"",MID($AZ$40,AC43+1,AD42),"")</f>
        <v>66</v>
      </c>
      <c r="AE44" t="str">
        <f t="shared" si="33"/>
        <v>79</v>
      </c>
      <c r="AF44" t="str">
        <f t="shared" si="33"/>
        <v>74</v>
      </c>
      <c r="AG44" t="str">
        <f t="shared" si="33"/>
        <v>85</v>
      </c>
      <c r="AH44" t="str">
        <f t="shared" si="33"/>
        <v>66</v>
      </c>
      <c r="AI44" t="str">
        <f t="shared" si="33"/>
        <v>33</v>
      </c>
      <c r="AJ44" t="str">
        <f t="shared" si="33"/>
        <v>77</v>
      </c>
      <c r="AK44" t="str">
        <f t="shared" si="33"/>
        <v>66</v>
      </c>
      <c r="AL44" t="str">
        <f t="shared" si="33"/>
        <v>87</v>
      </c>
      <c r="AM44" t="str">
        <f t="shared" ref="AM44" si="34">IF(AM42&lt;&gt;"",MID($AZ$40,AL43+1,AM42),"")</f>
        <v>66</v>
      </c>
      <c r="AN44" t="str">
        <f t="shared" ref="AN44" si="35">IF(AN42&lt;&gt;"",MID($AZ$40,AM43+1,AN42),"")</f>
        <v>33</v>
      </c>
      <c r="AO44" t="str">
        <f t="shared" ref="AO44" si="36">IF(AO42&lt;&gt;"",MID($AZ$40,AN43+1,AO42),"")</f>
        <v>77</v>
      </c>
      <c r="AP44" t="str">
        <f t="shared" ref="AP44" si="37">IF(AP42&lt;&gt;"",MID($AZ$40,AO43+1,AP42),"")</f>
        <v>66</v>
      </c>
      <c r="AQ44" t="str">
        <f t="shared" ref="AQ44" si="38">IF(AQ42&lt;&gt;"",MID($AZ$40,AP43+1,AQ42),"")</f>
        <v>33</v>
      </c>
      <c r="AR44" t="str">
        <f t="shared" ref="AR44" si="39">IF(AR42&lt;&gt;"",MID($AZ$40,AQ43+1,AR42),"")</f>
        <v>85</v>
      </c>
      <c r="AS44" t="str">
        <f t="shared" si="33"/>
        <v>74</v>
      </c>
      <c r="AT44" t="str">
        <f t="shared" si="33"/>
        <v>79</v>
      </c>
      <c r="AU44" t="str">
        <f t="shared" si="33"/>
        <v>66</v>
      </c>
      <c r="AV44" t="str">
        <f t="shared" si="33"/>
        <v/>
      </c>
      <c r="AW44" t="str">
        <f t="shared" si="33"/>
        <v/>
      </c>
      <c r="AX44" t="str">
        <f t="shared" si="33"/>
        <v/>
      </c>
      <c r="AY44" t="str">
        <f t="shared" si="33"/>
        <v/>
      </c>
      <c r="AZ44" s="4"/>
      <c r="BA44" s="5"/>
      <c r="CN44">
        <v>39</v>
      </c>
      <c r="CO44">
        <v>103</v>
      </c>
      <c r="CQ44">
        <v>39</v>
      </c>
      <c r="CR44">
        <v>18</v>
      </c>
    </row>
    <row r="45" spans="1:96" x14ac:dyDescent="0.3">
      <c r="A45">
        <v>11</v>
      </c>
      <c r="B45" s="2"/>
      <c r="C45" t="str">
        <f>AI71</f>
        <v>0</v>
      </c>
      <c r="D45" t="str">
        <f>AJ71</f>
        <v>1</v>
      </c>
      <c r="E45" t="str">
        <f>AK71</f>
        <v>0</v>
      </c>
      <c r="F45" t="str">
        <f>AF82</f>
        <v>0</v>
      </c>
      <c r="G45" t="str">
        <f>AG82</f>
        <v>1</v>
      </c>
      <c r="H45" t="str">
        <f>AH82</f>
        <v>0</v>
      </c>
      <c r="I45" t="str">
        <f>AD87</f>
        <v>1</v>
      </c>
      <c r="J45" t="str">
        <f>AE87</f>
        <v>0</v>
      </c>
      <c r="K45" t="str">
        <f>AI87</f>
        <v>0</v>
      </c>
      <c r="L45" t="str">
        <f>AJ88</f>
        <v>1</v>
      </c>
      <c r="M45" t="str">
        <f>AK88</f>
        <v>1</v>
      </c>
      <c r="N45" t="str">
        <f>AF94</f>
        <v>1</v>
      </c>
      <c r="O45" t="str">
        <f>AG94</f>
        <v>0</v>
      </c>
      <c r="P45" t="str">
        <f>AH94</f>
        <v>1</v>
      </c>
      <c r="Q45" t="str">
        <f>AD100</f>
        <v>1</v>
      </c>
      <c r="R45" t="str">
        <f>AE100</f>
        <v>0</v>
      </c>
      <c r="S45" t="str">
        <f>AI70</f>
        <v>0</v>
      </c>
      <c r="T45" t="str">
        <f>AJ70</f>
        <v>1</v>
      </c>
      <c r="U45" s="2"/>
      <c r="AB45" s="3" t="s">
        <v>71</v>
      </c>
      <c r="AC45" s="3"/>
      <c r="AD45" t="str">
        <f t="shared" ref="AD45" si="40">IF(AD44&lt;&gt;"","",IF(AND(AD44="",AC45=""),129,MOD(149*AD34,253)+1))</f>
        <v/>
      </c>
      <c r="AE45" t="str">
        <f t="shared" ref="AE45" si="41">IF(AE44&lt;&gt;"","",IF(AND(AE44="",AD45=""),129,MOD(149*AE34,253)+1))</f>
        <v/>
      </c>
      <c r="AF45" t="str">
        <f t="shared" ref="AF45:AG45" si="42">IF(AF44&lt;&gt;"","",IF(AND(AF44="",AE45=""),129,MOD(149*AF34,253)+1))</f>
        <v/>
      </c>
      <c r="AG45" t="str">
        <f t="shared" si="42"/>
        <v/>
      </c>
      <c r="AH45" t="str">
        <f t="shared" ref="AH45" si="43">IF(AH44&lt;&gt;"","",IF(AND(AH44="",AG45=""),129,MOD(149*AH34,253)+1))</f>
        <v/>
      </c>
      <c r="AI45" t="str">
        <f t="shared" ref="AI45" si="44">IF(AI44&lt;&gt;"","",IF(AND(AI44="",AH45=""),129,MOD(149*AI34,253)+1))</f>
        <v/>
      </c>
      <c r="AJ45" t="str">
        <f t="shared" ref="AJ45:AK45" si="45">IF(AJ44&lt;&gt;"","",IF(AND(AJ44="",AI45=""),129,MOD(149*AJ34,253)+1))</f>
        <v/>
      </c>
      <c r="AK45" t="str">
        <f t="shared" si="45"/>
        <v/>
      </c>
      <c r="AL45" t="str">
        <f t="shared" ref="AL45" si="46">IF(AL44&lt;&gt;"","",IF(AND(AL44="",AK45=""),129,MOD(149*AL34,253)+1))</f>
        <v/>
      </c>
      <c r="AM45" t="str">
        <f t="shared" ref="AM45" si="47">IF(AM44&lt;&gt;"","",IF(AND(AM44="",AL45=""),129,MOD(149*AM34,253)+1))</f>
        <v/>
      </c>
      <c r="AN45" t="str">
        <f t="shared" ref="AN45:AO45" si="48">IF(AN44&lt;&gt;"","",IF(AND(AN44="",AM45=""),129,MOD(149*AN34,253)+1))</f>
        <v/>
      </c>
      <c r="AO45" t="str">
        <f t="shared" si="48"/>
        <v/>
      </c>
      <c r="AP45" t="str">
        <f t="shared" ref="AP45" si="49">IF(AP44&lt;&gt;"","",IF(AND(AP44="",AO45=""),129,MOD(149*AP34,253)+1))</f>
        <v/>
      </c>
      <c r="AQ45" t="str">
        <f t="shared" ref="AQ45" si="50">IF(AQ44&lt;&gt;"","",IF(AND(AQ44="",AP45=""),129,MOD(149*AQ34,253)+1))</f>
        <v/>
      </c>
      <c r="AR45" t="str">
        <f t="shared" ref="AR45" si="51">IF(AR44&lt;&gt;"","",IF(AND(AR44="",AQ45=""),129,MOD(149*AR34,253)+1))</f>
        <v/>
      </c>
      <c r="AS45" t="str">
        <f>IF(AS44&lt;&gt;"","",IF(AND(AS44="",AR45=""),129,MOD(149*AS34,253)+1))</f>
        <v/>
      </c>
      <c r="AT45" t="str">
        <f>IF(AT44&lt;&gt;"","",IF(AND(AT44="",AS45=""),129,MOD(149*AT34,253)+1))</f>
        <v/>
      </c>
      <c r="AU45" t="str">
        <f t="shared" ref="AU45:AV45" si="52">IF(AU44&lt;&gt;"","",IF(AND(AU44="",AT45=""),129,MOD(149*AU34,253)+1))</f>
        <v/>
      </c>
      <c r="AV45">
        <f t="shared" si="52"/>
        <v>129</v>
      </c>
      <c r="AW45">
        <f>IF(AW44&lt;&gt;"","",IF(AND(AW44="",AV45=""),129,MOD(149*AW34,253)+1))</f>
        <v>198</v>
      </c>
      <c r="AX45">
        <f>IF(AND(AX44="",AW45=""),129,MOD(149*AX34,253)+1)</f>
        <v>94</v>
      </c>
      <c r="AY45">
        <f>IF(AND(AY44="",AX45=""),129,MOD(149*AY34,253)+1)</f>
        <v>243</v>
      </c>
      <c r="AZ45" t="str">
        <f t="shared" ref="AZ45" si="53">IF(AND(AZ44="",AY45=""),129,"")</f>
        <v/>
      </c>
      <c r="CN45">
        <v>40</v>
      </c>
      <c r="CO45">
        <v>228</v>
      </c>
      <c r="CQ45">
        <v>40</v>
      </c>
      <c r="CR45">
        <v>36</v>
      </c>
    </row>
    <row r="46" spans="1:96" x14ac:dyDescent="0.3">
      <c r="A46">
        <v>12</v>
      </c>
      <c r="B46" s="2"/>
      <c r="C46" t="str">
        <f>AH70</f>
        <v>0</v>
      </c>
      <c r="D46" t="str">
        <f>AD83</f>
        <v>1</v>
      </c>
      <c r="E46" t="str">
        <f>AE83</f>
        <v>1</v>
      </c>
      <c r="F46" t="str">
        <f>AI82</f>
        <v>0</v>
      </c>
      <c r="G46" t="str">
        <f>AJ82</f>
        <v>1</v>
      </c>
      <c r="H46" t="str">
        <f>AK82</f>
        <v>0</v>
      </c>
      <c r="I46" t="str">
        <f>AF87</f>
        <v>1</v>
      </c>
      <c r="J46" t="str">
        <f>AG87</f>
        <v>0</v>
      </c>
      <c r="K46" t="str">
        <f>AH87</f>
        <v>1</v>
      </c>
      <c r="L46" t="str">
        <f>AD95</f>
        <v>0</v>
      </c>
      <c r="M46" t="str">
        <f>AE95</f>
        <v>0</v>
      </c>
      <c r="N46" t="str">
        <f>AI94</f>
        <v>1</v>
      </c>
      <c r="O46" t="str">
        <f>AJ94</f>
        <v>1</v>
      </c>
      <c r="P46" t="str">
        <f>AK94</f>
        <v>1</v>
      </c>
      <c r="Q46" t="str">
        <f>AF100</f>
        <v>0</v>
      </c>
      <c r="R46" t="str">
        <f>AG100</f>
        <v>1</v>
      </c>
      <c r="S46" t="str">
        <f>AH100</f>
        <v>0</v>
      </c>
      <c r="T46" t="str">
        <f>AD84</f>
        <v>0</v>
      </c>
      <c r="U46" s="1"/>
      <c r="AB46" s="3" t="s">
        <v>72</v>
      </c>
      <c r="AC46" s="3"/>
      <c r="AD46" t="str">
        <f t="shared" ref="AD46" si="54">IF(AD45="","",IF(AD45=129,129,MOD(AD45+129,254)))</f>
        <v/>
      </c>
      <c r="AE46" t="str">
        <f t="shared" ref="AE46" si="55">IF(AE45="","",IF(AE45=129,129,MOD(AE45+129,254)))</f>
        <v/>
      </c>
      <c r="AF46" t="str">
        <f t="shared" ref="AF46" si="56">IF(AF45="","",IF(AF45=129,129,MOD(AF45+129,254)))</f>
        <v/>
      </c>
      <c r="AG46" t="str">
        <f t="shared" ref="AG46" si="57">IF(AG45="","",IF(AG45=129,129,MOD(AG45+129,254)))</f>
        <v/>
      </c>
      <c r="AH46" t="str">
        <f t="shared" ref="AH46" si="58">IF(AH45="","",IF(AH45=129,129,MOD(AH45+129,254)))</f>
        <v/>
      </c>
      <c r="AI46" t="str">
        <f t="shared" ref="AI46" si="59">IF(AI45="","",IF(AI45=129,129,MOD(AI45+129,254)))</f>
        <v/>
      </c>
      <c r="AJ46" t="str">
        <f t="shared" ref="AJ46" si="60">IF(AJ45="","",IF(AJ45=129,129,MOD(AJ45+129,254)))</f>
        <v/>
      </c>
      <c r="AK46" t="str">
        <f t="shared" ref="AK46" si="61">IF(AK45="","",IF(AK45=129,129,MOD(AK45+129,254)))</f>
        <v/>
      </c>
      <c r="AL46" t="str">
        <f t="shared" ref="AL46" si="62">IF(AL45="","",IF(AL45=129,129,MOD(AL45+129,254)))</f>
        <v/>
      </c>
      <c r="AM46" t="str">
        <f t="shared" ref="AM46" si="63">IF(AM45="","",IF(AM45=129,129,MOD(AM45+129,254)))</f>
        <v/>
      </c>
      <c r="AN46" t="str">
        <f t="shared" ref="AN46" si="64">IF(AN45="","",IF(AN45=129,129,MOD(AN45+129,254)))</f>
        <v/>
      </c>
      <c r="AO46" t="str">
        <f t="shared" ref="AO46" si="65">IF(AO45="","",IF(AO45=129,129,MOD(AO45+129,254)))</f>
        <v/>
      </c>
      <c r="AP46" t="str">
        <f t="shared" ref="AP46" si="66">IF(AP45="","",IF(AP45=129,129,MOD(AP45+129,254)))</f>
        <v/>
      </c>
      <c r="AQ46" t="str">
        <f t="shared" ref="AQ46" si="67">IF(AQ45="","",IF(AQ45=129,129,MOD(AQ45+129,254)))</f>
        <v/>
      </c>
      <c r="AR46" t="str">
        <f t="shared" ref="AR46" si="68">IF(AR45="","",IF(AR45=129,129,MOD(AR45+129,254)))</f>
        <v/>
      </c>
      <c r="AS46" t="str">
        <f t="shared" ref="AS46:AV46" si="69">IF(AS45="","",IF(AS45=129,129,MOD(AS45+129,254)))</f>
        <v/>
      </c>
      <c r="AT46" t="str">
        <f t="shared" si="69"/>
        <v/>
      </c>
      <c r="AU46" t="str">
        <f t="shared" si="69"/>
        <v/>
      </c>
      <c r="AV46">
        <f t="shared" si="69"/>
        <v>129</v>
      </c>
      <c r="AW46">
        <f>IF(AW45="","",IF(AW45=129,129,MOD(AW45+129,254)))</f>
        <v>73</v>
      </c>
      <c r="AX46">
        <f>IF(AX45="","",IF(AX45=129,129,MOD(AX45+129,254)))</f>
        <v>223</v>
      </c>
      <c r="AY46">
        <f t="shared" ref="AY46" si="70">IF(AY45="","",IF(AY45=129,129,MOD(AY45+129,254)))</f>
        <v>118</v>
      </c>
      <c r="CN46">
        <v>41</v>
      </c>
      <c r="CO46">
        <v>78</v>
      </c>
      <c r="CQ46">
        <v>41</v>
      </c>
      <c r="CR46">
        <v>72</v>
      </c>
    </row>
    <row r="47" spans="1:96" x14ac:dyDescent="0.3">
      <c r="A47">
        <v>13</v>
      </c>
      <c r="B47" s="2"/>
      <c r="C47" t="str">
        <f>AK70</f>
        <v>0</v>
      </c>
      <c r="D47" t="str">
        <f>AF83</f>
        <v>1</v>
      </c>
      <c r="E47" t="str">
        <f>AG83</f>
        <v>1</v>
      </c>
      <c r="F47" t="str">
        <f>AH83</f>
        <v>1</v>
      </c>
      <c r="G47" t="str">
        <f>AD86</f>
        <v>0</v>
      </c>
      <c r="H47" t="str">
        <f>AE86</f>
        <v>0</v>
      </c>
      <c r="I47" t="str">
        <f>AI87</f>
        <v>0</v>
      </c>
      <c r="J47" t="str">
        <f>AJ87</f>
        <v>0</v>
      </c>
      <c r="K47" t="str">
        <f>AK87</f>
        <v>1</v>
      </c>
      <c r="L47" t="str">
        <f>AF95</f>
        <v>0</v>
      </c>
      <c r="M47" t="str">
        <f>AG95</f>
        <v>0</v>
      </c>
      <c r="N47" t="str">
        <f>AH95</f>
        <v>0</v>
      </c>
      <c r="O47" t="str">
        <f>AD99</f>
        <v>1</v>
      </c>
      <c r="P47" t="str">
        <f>AE99</f>
        <v>1</v>
      </c>
      <c r="Q47" t="str">
        <f>AI100</f>
        <v>1</v>
      </c>
      <c r="R47" t="str">
        <f>AJ100</f>
        <v>1</v>
      </c>
      <c r="S47" t="str">
        <f>AK100</f>
        <v>1</v>
      </c>
      <c r="T47" t="str">
        <f>AF84</f>
        <v>1</v>
      </c>
      <c r="U47" s="2"/>
      <c r="AB47" s="3" t="s">
        <v>7</v>
      </c>
      <c r="AC47" s="3"/>
      <c r="AD47" s="6" t="str">
        <f>IF(AD46="",AD44,AD46)</f>
        <v>66</v>
      </c>
      <c r="AE47" s="6" t="str">
        <f t="shared" ref="AE47:AY47" si="71">IF(AE46="",AE44,AE46)</f>
        <v>79</v>
      </c>
      <c r="AF47" s="6" t="str">
        <f t="shared" si="71"/>
        <v>74</v>
      </c>
      <c r="AG47" s="6" t="str">
        <f t="shared" si="71"/>
        <v>85</v>
      </c>
      <c r="AH47" s="6" t="str">
        <f t="shared" si="71"/>
        <v>66</v>
      </c>
      <c r="AI47" s="6" t="str">
        <f t="shared" si="71"/>
        <v>33</v>
      </c>
      <c r="AJ47" s="6" t="str">
        <f t="shared" si="71"/>
        <v>77</v>
      </c>
      <c r="AK47" s="6" t="str">
        <f t="shared" si="71"/>
        <v>66</v>
      </c>
      <c r="AL47" s="6" t="str">
        <f t="shared" si="71"/>
        <v>87</v>
      </c>
      <c r="AM47" s="6" t="str">
        <f t="shared" si="71"/>
        <v>66</v>
      </c>
      <c r="AN47" s="6" t="str">
        <f t="shared" si="71"/>
        <v>33</v>
      </c>
      <c r="AO47" s="6" t="str">
        <f t="shared" si="71"/>
        <v>77</v>
      </c>
      <c r="AP47" s="6" t="str">
        <f t="shared" si="71"/>
        <v>66</v>
      </c>
      <c r="AQ47" s="6" t="str">
        <f t="shared" si="71"/>
        <v>33</v>
      </c>
      <c r="AR47" s="6" t="str">
        <f t="shared" si="71"/>
        <v>85</v>
      </c>
      <c r="AS47" s="6" t="str">
        <f t="shared" si="71"/>
        <v>74</v>
      </c>
      <c r="AT47" s="6" t="str">
        <f t="shared" si="71"/>
        <v>79</v>
      </c>
      <c r="AU47" s="6" t="str">
        <f t="shared" si="71"/>
        <v>66</v>
      </c>
      <c r="AV47" s="6">
        <f t="shared" si="71"/>
        <v>129</v>
      </c>
      <c r="AW47" s="6">
        <f t="shared" si="71"/>
        <v>73</v>
      </c>
      <c r="AX47" s="6">
        <f t="shared" si="71"/>
        <v>223</v>
      </c>
      <c r="AY47" s="6">
        <f t="shared" si="71"/>
        <v>118</v>
      </c>
      <c r="AZ47" s="33">
        <f>BS103</f>
        <v>102</v>
      </c>
      <c r="BA47" s="33">
        <f>BT103</f>
        <v>212</v>
      </c>
      <c r="BB47" s="33">
        <f t="shared" ref="BB47:BQ47" si="72">BU103</f>
        <v>149</v>
      </c>
      <c r="BC47" s="33">
        <f t="shared" si="72"/>
        <v>199</v>
      </c>
      <c r="BD47" s="33">
        <f t="shared" si="72"/>
        <v>102</v>
      </c>
      <c r="BE47" s="33">
        <f t="shared" si="72"/>
        <v>101</v>
      </c>
      <c r="BF47" s="33">
        <f t="shared" si="72"/>
        <v>58</v>
      </c>
      <c r="BG47" s="33">
        <f t="shared" si="72"/>
        <v>140</v>
      </c>
      <c r="BH47" s="33">
        <f t="shared" si="72"/>
        <v>81</v>
      </c>
      <c r="BI47" s="33">
        <f t="shared" si="72"/>
        <v>183</v>
      </c>
      <c r="BJ47" s="33">
        <f t="shared" si="72"/>
        <v>245</v>
      </c>
      <c r="BK47" s="33">
        <f t="shared" si="72"/>
        <v>64</v>
      </c>
      <c r="BL47" s="33">
        <f t="shared" si="72"/>
        <v>253</v>
      </c>
      <c r="BM47" s="33">
        <f t="shared" si="72"/>
        <v>66</v>
      </c>
      <c r="BN47" s="33">
        <f t="shared" si="72"/>
        <v>179</v>
      </c>
      <c r="BO47" s="33">
        <f t="shared" si="72"/>
        <v>233</v>
      </c>
      <c r="BP47" s="33">
        <f t="shared" si="72"/>
        <v>72</v>
      </c>
      <c r="BQ47" s="33">
        <f t="shared" si="72"/>
        <v>3</v>
      </c>
      <c r="CN47">
        <v>42</v>
      </c>
      <c r="CO47">
        <v>107</v>
      </c>
      <c r="CQ47">
        <v>42</v>
      </c>
      <c r="CR47">
        <v>144</v>
      </c>
    </row>
    <row r="48" spans="1:96" ht="16.2" x14ac:dyDescent="0.3">
      <c r="A48">
        <v>14</v>
      </c>
      <c r="B48" s="2"/>
      <c r="C48" t="str">
        <f>AE84</f>
        <v>1</v>
      </c>
      <c r="D48" t="str">
        <f>AI83</f>
        <v>0</v>
      </c>
      <c r="E48" t="str">
        <f>AJ83</f>
        <v>1</v>
      </c>
      <c r="F48" t="str">
        <f>AK83</f>
        <v>1</v>
      </c>
      <c r="G48" t="str">
        <f>AF86</f>
        <v>1</v>
      </c>
      <c r="H48" t="str">
        <f>AG86</f>
        <v>0</v>
      </c>
      <c r="I48" t="str">
        <f>AH86</f>
        <v>1</v>
      </c>
      <c r="J48" t="str">
        <f>AD96</f>
        <v>1</v>
      </c>
      <c r="K48" t="str">
        <f>AE96</f>
        <v>0</v>
      </c>
      <c r="L48" t="str">
        <f>AI95</f>
        <v>0</v>
      </c>
      <c r="M48" t="str">
        <f>AJ95</f>
        <v>1</v>
      </c>
      <c r="N48" t="str">
        <f>AK95</f>
        <v>0</v>
      </c>
      <c r="O48" t="str">
        <f>AF99</f>
        <v>0</v>
      </c>
      <c r="P48" t="str">
        <f>AG99</f>
        <v>0</v>
      </c>
      <c r="Q48" t="str">
        <f>AH99</f>
        <v>1</v>
      </c>
      <c r="R48" t="str">
        <f>AD101</f>
        <v>0</v>
      </c>
      <c r="S48" t="str">
        <f>AE101</f>
        <v>0</v>
      </c>
      <c r="T48" t="str">
        <f>AI84</f>
        <v>1</v>
      </c>
      <c r="U48" s="1"/>
      <c r="AD48" s="6" t="s">
        <v>15</v>
      </c>
      <c r="AE48" s="6" t="s">
        <v>16</v>
      </c>
      <c r="AF48" s="6" t="s">
        <v>17</v>
      </c>
      <c r="AG48" s="6" t="s">
        <v>18</v>
      </c>
      <c r="AH48" s="6" t="s">
        <v>19</v>
      </c>
      <c r="AI48" s="6" t="s">
        <v>20</v>
      </c>
      <c r="AJ48" s="6" t="s">
        <v>21</v>
      </c>
      <c r="AK48" s="6" t="s">
        <v>22</v>
      </c>
      <c r="AL48" s="6" t="s">
        <v>23</v>
      </c>
      <c r="AM48" s="6" t="s">
        <v>24</v>
      </c>
      <c r="AN48" s="6" t="s">
        <v>25</v>
      </c>
      <c r="AO48" s="6" t="s">
        <v>26</v>
      </c>
      <c r="AP48" s="6" t="s">
        <v>27</v>
      </c>
      <c r="AQ48" s="6" t="s">
        <v>28</v>
      </c>
      <c r="AR48" s="6" t="s">
        <v>29</v>
      </c>
      <c r="AS48" s="6" t="s">
        <v>30</v>
      </c>
      <c r="AT48" s="6" t="s">
        <v>31</v>
      </c>
      <c r="AU48" s="6" t="s">
        <v>32</v>
      </c>
      <c r="AV48" s="6" t="s">
        <v>33</v>
      </c>
      <c r="AW48" s="6" t="s">
        <v>34</v>
      </c>
      <c r="AX48" s="6" t="s">
        <v>35</v>
      </c>
      <c r="AY48" s="6" t="s">
        <v>36</v>
      </c>
      <c r="CN48">
        <v>43</v>
      </c>
      <c r="CO48">
        <v>125</v>
      </c>
      <c r="CQ48">
        <v>43</v>
      </c>
      <c r="CR48">
        <v>13</v>
      </c>
    </row>
    <row r="49" spans="1:96" ht="16.2" x14ac:dyDescent="0.3">
      <c r="A49">
        <v>15</v>
      </c>
      <c r="B49" s="2"/>
      <c r="C49" t="str">
        <f>AG84</f>
        <v>0</v>
      </c>
      <c r="D49" t="str">
        <f>AH84</f>
        <v>1</v>
      </c>
      <c r="E49" t="str">
        <f>AD85</f>
        <v>0</v>
      </c>
      <c r="F49" t="str">
        <f>AE85</f>
        <v>1</v>
      </c>
      <c r="G49" t="str">
        <f>AI86</f>
        <v>0</v>
      </c>
      <c r="H49" t="str">
        <f>AJ86</f>
        <v>1</v>
      </c>
      <c r="I49" t="str">
        <f>AK86</f>
        <v>1</v>
      </c>
      <c r="J49" t="str">
        <f>AF96</f>
        <v>1</v>
      </c>
      <c r="K49" t="str">
        <f>AG96</f>
        <v>1</v>
      </c>
      <c r="L49" t="str">
        <f>AH96</f>
        <v>1</v>
      </c>
      <c r="M49" t="str">
        <f>AD98</f>
        <v>0</v>
      </c>
      <c r="N49" t="str">
        <f>AE98</f>
        <v>0</v>
      </c>
      <c r="O49" t="str">
        <f>AI99</f>
        <v>1</v>
      </c>
      <c r="P49" t="str">
        <f>AJ99</f>
        <v>0</v>
      </c>
      <c r="Q49" t="str">
        <f>AK99</f>
        <v>1</v>
      </c>
      <c r="R49" t="str">
        <f>AF101</f>
        <v>0</v>
      </c>
      <c r="S49" t="str">
        <f>AG101</f>
        <v>1</v>
      </c>
      <c r="T49" t="str">
        <f>AH101</f>
        <v>0</v>
      </c>
      <c r="U49" s="2"/>
      <c r="AB49" t="s">
        <v>11</v>
      </c>
      <c r="AD49" s="6" t="s">
        <v>55</v>
      </c>
      <c r="AE49" s="6" t="s">
        <v>37</v>
      </c>
      <c r="AF49" s="6" t="s">
        <v>56</v>
      </c>
      <c r="AG49" s="6" t="s">
        <v>38</v>
      </c>
      <c r="AH49" s="6" t="s">
        <v>39</v>
      </c>
      <c r="AI49" s="6" t="s">
        <v>40</v>
      </c>
      <c r="AJ49" s="6" t="s">
        <v>41</v>
      </c>
      <c r="AK49" s="6" t="s">
        <v>42</v>
      </c>
      <c r="AL49" s="6" t="s">
        <v>43</v>
      </c>
      <c r="AM49" s="6" t="s">
        <v>44</v>
      </c>
      <c r="AN49" s="6" t="s">
        <v>45</v>
      </c>
      <c r="AO49" s="6" t="s">
        <v>46</v>
      </c>
      <c r="AP49" s="6" t="s">
        <v>47</v>
      </c>
      <c r="AQ49" s="6" t="s">
        <v>48</v>
      </c>
      <c r="AR49" s="6" t="s">
        <v>49</v>
      </c>
      <c r="AS49" s="6" t="s">
        <v>50</v>
      </c>
      <c r="AT49" s="6" t="s">
        <v>51</v>
      </c>
      <c r="AU49" s="6" t="s">
        <v>52</v>
      </c>
      <c r="AV49" s="6" t="s">
        <v>53</v>
      </c>
      <c r="AW49" s="6" t="s">
        <v>54</v>
      </c>
      <c r="AX49" s="6" t="s">
        <v>17</v>
      </c>
      <c r="AY49" s="6" t="s">
        <v>18</v>
      </c>
      <c r="AZ49" s="15" t="s">
        <v>19</v>
      </c>
      <c r="BA49" s="15" t="s">
        <v>20</v>
      </c>
      <c r="BB49" s="15" t="s">
        <v>21</v>
      </c>
      <c r="BC49" s="15" t="s">
        <v>22</v>
      </c>
      <c r="BD49" s="15" t="s">
        <v>23</v>
      </c>
      <c r="BE49" s="15" t="s">
        <v>24</v>
      </c>
      <c r="BF49" s="15" t="s">
        <v>25</v>
      </c>
      <c r="BG49" s="15" t="s">
        <v>26</v>
      </c>
      <c r="BH49" s="15" t="s">
        <v>27</v>
      </c>
      <c r="BI49" s="15" t="s">
        <v>28</v>
      </c>
      <c r="BJ49" s="15" t="s">
        <v>29</v>
      </c>
      <c r="BK49" s="15" t="s">
        <v>30</v>
      </c>
      <c r="BL49" s="15" t="s">
        <v>31</v>
      </c>
      <c r="BM49" s="15" t="s">
        <v>32</v>
      </c>
      <c r="BN49" s="15" t="s">
        <v>33</v>
      </c>
      <c r="BO49" s="15" t="s">
        <v>34</v>
      </c>
      <c r="BP49" s="15" t="s">
        <v>35</v>
      </c>
      <c r="BQ49" s="15" t="s">
        <v>36</v>
      </c>
      <c r="CN49">
        <v>44</v>
      </c>
      <c r="CO49">
        <v>135</v>
      </c>
      <c r="CQ49">
        <v>44</v>
      </c>
      <c r="CR49">
        <v>26</v>
      </c>
    </row>
    <row r="50" spans="1:96" x14ac:dyDescent="0.3">
      <c r="A50">
        <v>16</v>
      </c>
      <c r="B50" s="2"/>
      <c r="C50" t="str">
        <f>AJ84</f>
        <v>1</v>
      </c>
      <c r="D50" t="str">
        <f>AK84</f>
        <v>0</v>
      </c>
      <c r="E50" t="str">
        <f>AF85</f>
        <v>1</v>
      </c>
      <c r="F50" t="str">
        <f>AG85</f>
        <v>0</v>
      </c>
      <c r="G50" t="str">
        <f>AH85</f>
        <v>0</v>
      </c>
      <c r="H50" t="str">
        <f>AD97</f>
        <v>1</v>
      </c>
      <c r="I50" t="str">
        <f>AE97</f>
        <v>0</v>
      </c>
      <c r="J50" t="str">
        <f>AI96</f>
        <v>1</v>
      </c>
      <c r="K50" t="str">
        <f>AJ96</f>
        <v>1</v>
      </c>
      <c r="L50" t="str">
        <f>AK96</f>
        <v>1</v>
      </c>
      <c r="M50" t="str">
        <f>AF98</f>
        <v>0</v>
      </c>
      <c r="N50" t="str">
        <f>AG98</f>
        <v>0</v>
      </c>
      <c r="O50" t="str">
        <f>AH98</f>
        <v>0</v>
      </c>
      <c r="P50" t="str">
        <f>AD102</f>
        <v>1</v>
      </c>
      <c r="Q50" t="str">
        <f>AE102</f>
        <v>1</v>
      </c>
      <c r="R50" t="str">
        <f>AI101</f>
        <v>0</v>
      </c>
      <c r="S50" t="str">
        <f>AJ101</f>
        <v>1</v>
      </c>
      <c r="T50" t="str">
        <f>AK101</f>
        <v>0</v>
      </c>
      <c r="U50" s="1"/>
      <c r="AB50" s="3" t="s">
        <v>13</v>
      </c>
      <c r="AC50" s="3"/>
      <c r="AD50" s="6">
        <v>39</v>
      </c>
      <c r="AE50" s="6">
        <v>38</v>
      </c>
      <c r="AF50" s="6">
        <v>37</v>
      </c>
      <c r="AG50" s="6">
        <v>36</v>
      </c>
      <c r="AH50" s="6">
        <v>35</v>
      </c>
      <c r="AI50" s="6">
        <v>34</v>
      </c>
      <c r="AJ50" s="6">
        <v>33</v>
      </c>
      <c r="AK50" s="6">
        <v>32</v>
      </c>
      <c r="AL50" s="6">
        <v>31</v>
      </c>
      <c r="AM50" s="6">
        <v>30</v>
      </c>
      <c r="AN50" s="6">
        <v>29</v>
      </c>
      <c r="AO50" s="6">
        <v>28</v>
      </c>
      <c r="AP50" s="6">
        <v>27</v>
      </c>
      <c r="AQ50" s="6">
        <v>26</v>
      </c>
      <c r="AR50" s="6">
        <v>25</v>
      </c>
      <c r="AS50" s="6">
        <v>24</v>
      </c>
      <c r="AT50" s="6">
        <v>23</v>
      </c>
      <c r="AU50" s="6">
        <v>22</v>
      </c>
      <c r="AV50" s="6">
        <v>21</v>
      </c>
      <c r="AW50" s="6">
        <v>20</v>
      </c>
      <c r="AX50" s="6">
        <v>19</v>
      </c>
      <c r="AY50" s="6">
        <v>18</v>
      </c>
      <c r="CN50">
        <v>45</v>
      </c>
      <c r="CO50">
        <v>8</v>
      </c>
      <c r="CQ50">
        <v>45</v>
      </c>
      <c r="CR50">
        <v>52</v>
      </c>
    </row>
    <row r="51" spans="1:96" x14ac:dyDescent="0.3">
      <c r="A51">
        <v>17</v>
      </c>
      <c r="B51" s="2"/>
      <c r="C51" t="str">
        <f>AD65</f>
        <v>0</v>
      </c>
      <c r="D51" t="str">
        <f>AE65</f>
        <v>1</v>
      </c>
      <c r="E51" t="str">
        <f>AI85</f>
        <v>1</v>
      </c>
      <c r="F51" t="str">
        <f>AJ85</f>
        <v>1</v>
      </c>
      <c r="G51" t="str">
        <f>AK85</f>
        <v>0</v>
      </c>
      <c r="H51" t="str">
        <f>AF97</f>
        <v>1</v>
      </c>
      <c r="I51" t="str">
        <f>AG97</f>
        <v>1</v>
      </c>
      <c r="J51" t="str">
        <f>AH97</f>
        <v>1</v>
      </c>
      <c r="K51" t="str">
        <f>AD76</f>
        <v>1</v>
      </c>
      <c r="L51" t="str">
        <f>AE76</f>
        <v>0</v>
      </c>
      <c r="M51" t="str">
        <f>AI98</f>
        <v>0</v>
      </c>
      <c r="N51" t="str">
        <f>AJ98</f>
        <v>0</v>
      </c>
      <c r="O51" t="str">
        <f>AK98</f>
        <v>0</v>
      </c>
      <c r="P51" t="str">
        <f>AF102</f>
        <v>0</v>
      </c>
      <c r="Q51" t="str">
        <f>AG102</f>
        <v>0</v>
      </c>
      <c r="R51" t="str">
        <f>AH102</f>
        <v>0</v>
      </c>
      <c r="S51" s="35"/>
      <c r="U51" s="2"/>
      <c r="AB51" s="3" t="s">
        <v>57</v>
      </c>
      <c r="AC51" s="3"/>
      <c r="AD51" s="7">
        <v>1</v>
      </c>
      <c r="AE51" s="7">
        <v>188</v>
      </c>
      <c r="AF51" s="7">
        <v>90</v>
      </c>
      <c r="AG51" s="7">
        <v>48</v>
      </c>
      <c r="AH51" s="7">
        <v>225</v>
      </c>
      <c r="AI51" s="7">
        <v>254</v>
      </c>
      <c r="AJ51" s="7">
        <v>94</v>
      </c>
      <c r="AK51" s="7">
        <v>129</v>
      </c>
      <c r="AL51" s="7">
        <v>109</v>
      </c>
      <c r="AM51" s="7">
        <v>213</v>
      </c>
      <c r="AN51" s="7">
        <v>241</v>
      </c>
      <c r="AO51" s="7">
        <v>61</v>
      </c>
      <c r="AP51" s="7">
        <v>66</v>
      </c>
      <c r="AQ51" s="7">
        <v>75</v>
      </c>
      <c r="AR51" s="7">
        <v>188</v>
      </c>
      <c r="AS51" s="7">
        <v>39</v>
      </c>
      <c r="AT51" s="7">
        <v>100</v>
      </c>
      <c r="AU51" s="7">
        <v>195</v>
      </c>
      <c r="AV51" s="7">
        <v>83</v>
      </c>
      <c r="CN51">
        <v>46</v>
      </c>
      <c r="CO51">
        <v>29</v>
      </c>
      <c r="CQ51">
        <v>46</v>
      </c>
      <c r="CR51">
        <v>104</v>
      </c>
    </row>
    <row r="52" spans="1:96" ht="16.2" x14ac:dyDescent="0.3">
      <c r="A52">
        <v>18</v>
      </c>
      <c r="B52" s="2"/>
      <c r="C52" t="str">
        <f>AF65</f>
        <v>0</v>
      </c>
      <c r="D52" t="str">
        <f>AG65</f>
        <v>1</v>
      </c>
      <c r="E52" t="str">
        <f>AH65</f>
        <v>0</v>
      </c>
      <c r="F52" t="str">
        <f>AD66</f>
        <v>1</v>
      </c>
      <c r="G52" t="str">
        <f>AE66</f>
        <v>0</v>
      </c>
      <c r="H52" t="str">
        <f>AI97</f>
        <v>1</v>
      </c>
      <c r="I52" t="str">
        <f>AJ97</f>
        <v>1</v>
      </c>
      <c r="J52" t="str">
        <f>AK97</f>
        <v>1</v>
      </c>
      <c r="K52" t="str">
        <f>AF76</f>
        <v>0</v>
      </c>
      <c r="L52" t="str">
        <f>AG76</f>
        <v>0</v>
      </c>
      <c r="M52" t="str">
        <f>AH76</f>
        <v>0</v>
      </c>
      <c r="N52" t="str">
        <f>AD77</f>
        <v>1</v>
      </c>
      <c r="O52" t="str">
        <f>AE77</f>
        <v>0</v>
      </c>
      <c r="P52" t="str">
        <f>AI102</f>
        <v>0</v>
      </c>
      <c r="Q52" t="str">
        <f>AJ102</f>
        <v>0</v>
      </c>
      <c r="R52" t="str">
        <f>AK102</f>
        <v>0</v>
      </c>
      <c r="T52" s="35" t="s">
        <v>0</v>
      </c>
      <c r="U52" s="1"/>
      <c r="AD52" s="7" t="s">
        <v>12</v>
      </c>
      <c r="AE52" s="7" t="s">
        <v>58</v>
      </c>
      <c r="AF52" s="7" t="s">
        <v>20</v>
      </c>
      <c r="AG52" s="7" t="s">
        <v>21</v>
      </c>
      <c r="AH52" s="7" t="s">
        <v>22</v>
      </c>
      <c r="AI52" s="7" t="s">
        <v>23</v>
      </c>
      <c r="AJ52" s="7" t="s">
        <v>24</v>
      </c>
      <c r="AK52" s="7" t="s">
        <v>25</v>
      </c>
      <c r="AL52" s="7" t="s">
        <v>26</v>
      </c>
      <c r="AM52" s="7" t="s">
        <v>27</v>
      </c>
      <c r="AN52" s="7" t="s">
        <v>28</v>
      </c>
      <c r="AO52" s="7" t="s">
        <v>29</v>
      </c>
      <c r="AP52" s="7" t="s">
        <v>30</v>
      </c>
      <c r="AQ52" s="7" t="s">
        <v>31</v>
      </c>
      <c r="AR52" s="7" t="s">
        <v>32</v>
      </c>
      <c r="AS52" s="7" t="s">
        <v>33</v>
      </c>
      <c r="AT52" s="7" t="s">
        <v>34</v>
      </c>
      <c r="AU52" s="7" t="s">
        <v>35</v>
      </c>
      <c r="AV52" s="7" t="s">
        <v>36</v>
      </c>
      <c r="CN52">
        <v>47</v>
      </c>
      <c r="CO52">
        <v>162</v>
      </c>
      <c r="CQ52">
        <v>47</v>
      </c>
      <c r="CR52">
        <v>208</v>
      </c>
    </row>
    <row r="53" spans="1:96" x14ac:dyDescent="0.3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AB53" t="s">
        <v>74</v>
      </c>
      <c r="AD53" s="7">
        <v>18</v>
      </c>
      <c r="AE53" s="7">
        <v>17</v>
      </c>
      <c r="AF53" s="7">
        <v>16</v>
      </c>
      <c r="AG53" s="7">
        <v>15</v>
      </c>
      <c r="AH53" s="7">
        <v>14</v>
      </c>
      <c r="AI53" s="7">
        <v>13</v>
      </c>
      <c r="AJ53" s="7">
        <v>12</v>
      </c>
      <c r="AK53" s="7">
        <v>11</v>
      </c>
      <c r="AL53" s="7">
        <v>10</v>
      </c>
      <c r="AM53" s="7">
        <v>9</v>
      </c>
      <c r="AN53" s="7">
        <v>8</v>
      </c>
      <c r="AO53" s="7">
        <v>7</v>
      </c>
      <c r="AP53" s="7">
        <v>6</v>
      </c>
      <c r="AQ53" s="7">
        <v>5</v>
      </c>
      <c r="AR53" s="7">
        <v>4</v>
      </c>
      <c r="AS53" s="7">
        <v>3</v>
      </c>
      <c r="AT53" s="7">
        <v>2</v>
      </c>
      <c r="AU53" s="7">
        <v>1</v>
      </c>
      <c r="AV53" s="7">
        <v>0</v>
      </c>
      <c r="CN53">
        <v>48</v>
      </c>
      <c r="CO53">
        <v>244</v>
      </c>
      <c r="CQ53">
        <v>48</v>
      </c>
      <c r="CR53">
        <v>141</v>
      </c>
    </row>
    <row r="54" spans="1:96" ht="15" thickBot="1" x14ac:dyDescent="0.35">
      <c r="AW54">
        <v>1</v>
      </c>
      <c r="AX54">
        <v>2</v>
      </c>
      <c r="AY54">
        <v>3</v>
      </c>
      <c r="AZ54">
        <v>4</v>
      </c>
      <c r="BA54">
        <v>5</v>
      </c>
      <c r="BB54">
        <v>6</v>
      </c>
      <c r="BC54">
        <v>7</v>
      </c>
      <c r="BD54">
        <v>8</v>
      </c>
      <c r="BE54">
        <v>9</v>
      </c>
      <c r="BF54">
        <v>10</v>
      </c>
      <c r="BG54">
        <v>11</v>
      </c>
      <c r="BH54">
        <v>12</v>
      </c>
      <c r="BI54">
        <v>13</v>
      </c>
      <c r="BJ54">
        <v>14</v>
      </c>
      <c r="BK54">
        <v>15</v>
      </c>
      <c r="BL54">
        <v>16</v>
      </c>
      <c r="BM54">
        <v>17</v>
      </c>
      <c r="BN54">
        <v>18</v>
      </c>
      <c r="BO54">
        <v>19</v>
      </c>
      <c r="CN54">
        <v>49</v>
      </c>
      <c r="CO54">
        <v>186</v>
      </c>
      <c r="CQ54">
        <v>49</v>
      </c>
      <c r="CR54">
        <v>55</v>
      </c>
    </row>
    <row r="55" spans="1:96" ht="16.2" x14ac:dyDescent="0.3">
      <c r="AB55" t="s">
        <v>75</v>
      </c>
      <c r="AD55" s="7" t="s">
        <v>12</v>
      </c>
      <c r="AE55" s="7" t="s">
        <v>58</v>
      </c>
      <c r="AF55" s="7" t="s">
        <v>20</v>
      </c>
      <c r="AG55" s="7" t="s">
        <v>21</v>
      </c>
      <c r="AH55" s="7" t="s">
        <v>22</v>
      </c>
      <c r="AI55" s="7" t="s">
        <v>23</v>
      </c>
      <c r="AJ55" s="7" t="s">
        <v>24</v>
      </c>
      <c r="AK55" s="7" t="s">
        <v>25</v>
      </c>
      <c r="AL55" s="7" t="s">
        <v>26</v>
      </c>
      <c r="AM55" s="7" t="s">
        <v>27</v>
      </c>
      <c r="AN55" s="7" t="s">
        <v>28</v>
      </c>
      <c r="AO55" s="7" t="s">
        <v>29</v>
      </c>
      <c r="AP55" s="7" t="s">
        <v>30</v>
      </c>
      <c r="AQ55" s="7" t="s">
        <v>31</v>
      </c>
      <c r="AR55" s="7" t="s">
        <v>32</v>
      </c>
      <c r="AS55" s="7" t="s">
        <v>33</v>
      </c>
      <c r="AT55" s="7" t="s">
        <v>34</v>
      </c>
      <c r="AU55" s="7" t="s">
        <v>35</v>
      </c>
      <c r="AV55" s="16" t="s">
        <v>36</v>
      </c>
      <c r="AW55" s="17" t="s">
        <v>55</v>
      </c>
      <c r="AX55" s="18" t="s">
        <v>37</v>
      </c>
      <c r="AY55" s="18" t="s">
        <v>56</v>
      </c>
      <c r="AZ55" s="18" t="s">
        <v>38</v>
      </c>
      <c r="BA55" s="18" t="s">
        <v>39</v>
      </c>
      <c r="BB55" s="18" t="s">
        <v>40</v>
      </c>
      <c r="BC55" s="18" t="s">
        <v>41</v>
      </c>
      <c r="BD55" s="18" t="s">
        <v>42</v>
      </c>
      <c r="BE55" s="18" t="s">
        <v>43</v>
      </c>
      <c r="BF55" s="18" t="s">
        <v>44</v>
      </c>
      <c r="BG55" s="18" t="s">
        <v>45</v>
      </c>
      <c r="BH55" s="18" t="s">
        <v>46</v>
      </c>
      <c r="BI55" s="18" t="s">
        <v>47</v>
      </c>
      <c r="BJ55" s="18" t="s">
        <v>48</v>
      </c>
      <c r="BK55" s="18" t="s">
        <v>49</v>
      </c>
      <c r="BL55" s="18" t="s">
        <v>50</v>
      </c>
      <c r="BM55" s="18" t="s">
        <v>51</v>
      </c>
      <c r="BN55" s="18" t="s">
        <v>52</v>
      </c>
      <c r="BO55" s="18" t="s">
        <v>53</v>
      </c>
      <c r="BP55" s="18" t="s">
        <v>54</v>
      </c>
      <c r="BQ55" s="18" t="s">
        <v>17</v>
      </c>
      <c r="BR55" s="19" t="s">
        <v>18</v>
      </c>
      <c r="BS55" s="27" t="s">
        <v>19</v>
      </c>
      <c r="BT55" s="28" t="s">
        <v>20</v>
      </c>
      <c r="BU55" s="28" t="s">
        <v>21</v>
      </c>
      <c r="BV55" s="28" t="s">
        <v>22</v>
      </c>
      <c r="BW55" s="28" t="s">
        <v>23</v>
      </c>
      <c r="BX55" s="28" t="s">
        <v>24</v>
      </c>
      <c r="BY55" s="28" t="s">
        <v>25</v>
      </c>
      <c r="BZ55" s="28" t="s">
        <v>26</v>
      </c>
      <c r="CA55" s="28" t="s">
        <v>27</v>
      </c>
      <c r="CB55" s="28" t="s">
        <v>28</v>
      </c>
      <c r="CC55" s="28" t="s">
        <v>29</v>
      </c>
      <c r="CD55" s="28" t="s">
        <v>30</v>
      </c>
      <c r="CE55" s="28" t="s">
        <v>31</v>
      </c>
      <c r="CF55" s="28" t="s">
        <v>32</v>
      </c>
      <c r="CG55" s="28" t="s">
        <v>33</v>
      </c>
      <c r="CH55" s="28" t="s">
        <v>34</v>
      </c>
      <c r="CI55" s="28" t="s">
        <v>35</v>
      </c>
      <c r="CJ55" s="28" t="s">
        <v>36</v>
      </c>
      <c r="CK55" s="29"/>
      <c r="CN55">
        <v>50</v>
      </c>
      <c r="CO55">
        <v>141</v>
      </c>
      <c r="CQ55">
        <v>50</v>
      </c>
      <c r="CR55">
        <v>110</v>
      </c>
    </row>
    <row r="56" spans="1:96" x14ac:dyDescent="0.3">
      <c r="AV56" s="3" t="s">
        <v>78</v>
      </c>
      <c r="AW56" s="42">
        <f>AD50-$AD$53</f>
        <v>21</v>
      </c>
      <c r="AX56" s="3">
        <f t="shared" ref="AX56:BR56" si="73">AE50-$AD$53</f>
        <v>20</v>
      </c>
      <c r="AY56" s="3">
        <f t="shared" si="73"/>
        <v>19</v>
      </c>
      <c r="AZ56" s="3">
        <f t="shared" si="73"/>
        <v>18</v>
      </c>
      <c r="BA56" s="3">
        <f t="shared" si="73"/>
        <v>17</v>
      </c>
      <c r="BB56" s="3">
        <f t="shared" si="73"/>
        <v>16</v>
      </c>
      <c r="BC56" s="3">
        <f t="shared" si="73"/>
        <v>15</v>
      </c>
      <c r="BD56" s="3">
        <f t="shared" si="73"/>
        <v>14</v>
      </c>
      <c r="BE56" s="3">
        <f t="shared" si="73"/>
        <v>13</v>
      </c>
      <c r="BF56" s="3">
        <f t="shared" si="73"/>
        <v>12</v>
      </c>
      <c r="BG56" s="3">
        <f t="shared" si="73"/>
        <v>11</v>
      </c>
      <c r="BH56" s="3">
        <f t="shared" si="73"/>
        <v>10</v>
      </c>
      <c r="BI56" s="3">
        <f t="shared" si="73"/>
        <v>9</v>
      </c>
      <c r="BJ56" s="3">
        <f t="shared" si="73"/>
        <v>8</v>
      </c>
      <c r="BK56" s="3">
        <f t="shared" si="73"/>
        <v>7</v>
      </c>
      <c r="BL56" s="3">
        <f t="shared" si="73"/>
        <v>6</v>
      </c>
      <c r="BM56" s="3">
        <f t="shared" si="73"/>
        <v>5</v>
      </c>
      <c r="BN56" s="3">
        <f t="shared" si="73"/>
        <v>4</v>
      </c>
      <c r="BO56" s="3">
        <f t="shared" si="73"/>
        <v>3</v>
      </c>
      <c r="BP56" s="3">
        <f t="shared" si="73"/>
        <v>2</v>
      </c>
      <c r="BQ56" s="3">
        <f t="shared" si="73"/>
        <v>1</v>
      </c>
      <c r="BR56" s="43">
        <f t="shared" si="73"/>
        <v>0</v>
      </c>
      <c r="BS56" s="20"/>
      <c r="CK56" s="21"/>
      <c r="CN56">
        <v>51</v>
      </c>
      <c r="CO56">
        <v>180</v>
      </c>
      <c r="CQ56">
        <v>51</v>
      </c>
      <c r="CR56">
        <v>220</v>
      </c>
    </row>
    <row r="57" spans="1:96" x14ac:dyDescent="0.3">
      <c r="AT57" s="3"/>
      <c r="AU57" s="3"/>
      <c r="AV57" s="3" t="s">
        <v>220</v>
      </c>
      <c r="AW57" s="20" t="str">
        <f>AW59</f>
        <v>66</v>
      </c>
      <c r="AX57">
        <f>AX61</f>
        <v>165</v>
      </c>
      <c r="AY57">
        <f>AY63</f>
        <v>150</v>
      </c>
      <c r="AZ57">
        <f>AZ65</f>
        <v>18</v>
      </c>
      <c r="BA57">
        <f>BA67</f>
        <v>64</v>
      </c>
      <c r="BB57">
        <f>BB69</f>
        <v>103</v>
      </c>
      <c r="BC57">
        <f>BC71</f>
        <v>226</v>
      </c>
      <c r="BD57">
        <f>BD73</f>
        <v>197</v>
      </c>
      <c r="BE57">
        <f>BE75</f>
        <v>110</v>
      </c>
      <c r="BF57">
        <f>BF77</f>
        <v>18</v>
      </c>
      <c r="BG57">
        <f>BG79</f>
        <v>246</v>
      </c>
      <c r="BH57">
        <f>BH81</f>
        <v>230</v>
      </c>
      <c r="BI57">
        <f>BI83</f>
        <v>14</v>
      </c>
      <c r="BJ57">
        <f>BJ85</f>
        <v>240</v>
      </c>
      <c r="BK57">
        <f>BK87</f>
        <v>194</v>
      </c>
      <c r="BL57">
        <f>BL89</f>
        <v>133</v>
      </c>
      <c r="BM57">
        <f>BM91</f>
        <v>241</v>
      </c>
      <c r="BN57">
        <f>BN93</f>
        <v>187</v>
      </c>
      <c r="BO57">
        <f>BO95</f>
        <v>171</v>
      </c>
      <c r="BP57">
        <f>BP97</f>
        <v>23</v>
      </c>
      <c r="BQ57">
        <f>BQ99</f>
        <v>219</v>
      </c>
      <c r="BR57" s="21">
        <f>BR101</f>
        <v>225</v>
      </c>
      <c r="BS57" s="20"/>
      <c r="CK57" s="21"/>
      <c r="CN57">
        <v>52</v>
      </c>
      <c r="CO57">
        <v>45</v>
      </c>
      <c r="CQ57">
        <v>52</v>
      </c>
      <c r="CR57">
        <v>149</v>
      </c>
    </row>
    <row r="58" spans="1:96" x14ac:dyDescent="0.3">
      <c r="B58" s="36" t="s">
        <v>4</v>
      </c>
      <c r="C58" s="36"/>
      <c r="D58" s="36" t="s">
        <v>4</v>
      </c>
      <c r="E58" s="36"/>
      <c r="F58" s="36" t="s">
        <v>4</v>
      </c>
      <c r="G58" s="36"/>
      <c r="H58" s="36" t="s">
        <v>4</v>
      </c>
      <c r="I58" s="36"/>
      <c r="J58" s="36" t="s">
        <v>4</v>
      </c>
      <c r="K58" s="36"/>
      <c r="L58" s="36" t="s">
        <v>4</v>
      </c>
      <c r="M58" s="36"/>
      <c r="N58" s="36" t="s">
        <v>4</v>
      </c>
      <c r="O58" s="36"/>
      <c r="P58" s="36" t="s">
        <v>4</v>
      </c>
      <c r="Q58" s="36"/>
      <c r="R58" s="36" t="s">
        <v>4</v>
      </c>
      <c r="S58" s="36"/>
      <c r="T58" s="36" t="s">
        <v>4</v>
      </c>
      <c r="U58" s="36"/>
      <c r="AT58" s="3"/>
      <c r="AU58" s="3"/>
      <c r="AV58" s="3" t="s">
        <v>221</v>
      </c>
      <c r="AW58" s="62">
        <f>VLOOKUP(AW59*1,$CN$5:$CO$260,2)</f>
        <v>220</v>
      </c>
      <c r="AX58" s="63">
        <f>VLOOKUP(AX61*1,$CN$5:$CO$260,2)</f>
        <v>189</v>
      </c>
      <c r="AY58" s="63">
        <f>VLOOKUP(AY63*1,$CN$5:$CO$260,2)</f>
        <v>254</v>
      </c>
      <c r="AZ58" s="63">
        <f>VLOOKUP(AZ57*1,$CN$5:$CO$260,2)</f>
        <v>39</v>
      </c>
      <c r="BA58" s="63">
        <f>VLOOKUP(BA67*1,$CN$5:$CO$260,2)</f>
        <v>6</v>
      </c>
      <c r="BB58" s="63">
        <f>VLOOKUP(BB69*1,$CN$5:$CO$260,2)</f>
        <v>190</v>
      </c>
      <c r="BC58" s="63">
        <f>VLOOKUP(BC71*1,$CN$5:$CO$260,2)</f>
        <v>148</v>
      </c>
      <c r="BD58" s="63">
        <f>VLOOKUP(BD73*1,$CN$5:$CO$260,2)</f>
        <v>202</v>
      </c>
      <c r="BE58" s="63">
        <f>VLOOKUP(BE75*1,$CN$5:$CO$260,2)</f>
        <v>50</v>
      </c>
      <c r="BF58" s="63">
        <f>VLOOKUP(BF77*1,$CN$5:$CO$260,2)</f>
        <v>39</v>
      </c>
      <c r="BG58" s="63">
        <f>VLOOKUP(BG79*1,$CN$5:$CO$260,2)</f>
        <v>64</v>
      </c>
      <c r="BH58" s="63">
        <f>VLOOKUP(BH81*1,$CN$5:$CO$260,2)</f>
        <v>68</v>
      </c>
      <c r="BI58" s="63">
        <f>VLOOKUP(BI83*1,$CN$5:$CO$260,2)</f>
        <v>54</v>
      </c>
      <c r="BJ58" s="63">
        <f>VLOOKUP(BJ85*1,$CN$5:$CO$260,2)</f>
        <v>214</v>
      </c>
      <c r="BK58" s="63">
        <f>VLOOKUP(BK87*1,$CN$5:$CO$260,2)</f>
        <v>174</v>
      </c>
      <c r="BL58" s="63">
        <f>VLOOKUP(BL89*1,$CN$5:$CO$260,2)</f>
        <v>102</v>
      </c>
      <c r="BM58" s="63">
        <f>VLOOKUP(BM91*1,$CN$5:$CO$260,2)</f>
        <v>250</v>
      </c>
      <c r="BN58" s="63">
        <f>VLOOKUP(BN93*1,$CN$5:$CO$260,2)</f>
        <v>73</v>
      </c>
      <c r="BO58" s="63">
        <f>VLOOKUP(BO95*1,$CN$5:$CO$260,2)</f>
        <v>62</v>
      </c>
      <c r="BP58" s="63">
        <f>VLOOKUP(BP97*1,$CN$5:$CO$260,2)</f>
        <v>28</v>
      </c>
      <c r="BQ58" s="63">
        <f>VLOOKUP(BQ99*1,$CN$5:$CO$260,2)</f>
        <v>21</v>
      </c>
      <c r="BR58" s="64">
        <f>VLOOKUP(BR101*1,$CN$5:$CO$260,2)</f>
        <v>69</v>
      </c>
      <c r="BS58" s="20"/>
      <c r="CK58" s="21"/>
      <c r="CN58">
        <v>53</v>
      </c>
      <c r="CO58">
        <v>99</v>
      </c>
      <c r="CQ58">
        <v>53</v>
      </c>
      <c r="CR58">
        <v>7</v>
      </c>
    </row>
    <row r="59" spans="1:96" x14ac:dyDescent="0.3">
      <c r="B59" s="36" t="s">
        <v>4</v>
      </c>
      <c r="C59" s="36" t="str">
        <f>IF(C35="0","","n")</f>
        <v>n</v>
      </c>
      <c r="D59" s="36" t="str">
        <f>IF(D35="0","","n")</f>
        <v>n</v>
      </c>
      <c r="E59" s="36" t="str">
        <f t="shared" ref="E59:T59" si="74">IF(E35="0","","n")</f>
        <v/>
      </c>
      <c r="F59" s="36" t="str">
        <f t="shared" si="74"/>
        <v>n</v>
      </c>
      <c r="G59" s="36" t="str">
        <f t="shared" si="74"/>
        <v/>
      </c>
      <c r="H59" s="36" t="str">
        <f t="shared" si="74"/>
        <v>n</v>
      </c>
      <c r="I59" s="36" t="str">
        <f t="shared" si="74"/>
        <v/>
      </c>
      <c r="J59" s="36" t="str">
        <f t="shared" si="74"/>
        <v>n</v>
      </c>
      <c r="K59" s="36" t="str">
        <f t="shared" si="74"/>
        <v/>
      </c>
      <c r="L59" s="36" t="str">
        <f t="shared" si="74"/>
        <v>n</v>
      </c>
      <c r="M59" s="36" t="str">
        <f t="shared" si="74"/>
        <v>n</v>
      </c>
      <c r="N59" s="36" t="str">
        <f t="shared" si="74"/>
        <v/>
      </c>
      <c r="O59" s="36" t="str">
        <f t="shared" si="74"/>
        <v/>
      </c>
      <c r="P59" s="36" t="str">
        <f t="shared" si="74"/>
        <v>n</v>
      </c>
      <c r="Q59" s="36" t="str">
        <f t="shared" si="74"/>
        <v/>
      </c>
      <c r="R59" s="36" t="str">
        <f t="shared" si="74"/>
        <v>n</v>
      </c>
      <c r="S59" s="36" t="str">
        <f t="shared" si="74"/>
        <v/>
      </c>
      <c r="T59" s="36" t="str">
        <f t="shared" si="74"/>
        <v>n</v>
      </c>
      <c r="U59" s="36" t="s">
        <v>4</v>
      </c>
      <c r="AB59" s="3" t="s">
        <v>76</v>
      </c>
      <c r="AC59" s="3"/>
      <c r="AD59" s="5">
        <f>AD51</f>
        <v>1</v>
      </c>
      <c r="AE59" s="5">
        <f t="shared" ref="AE59:AV59" si="75">AE51</f>
        <v>188</v>
      </c>
      <c r="AF59" s="5">
        <f t="shared" si="75"/>
        <v>90</v>
      </c>
      <c r="AG59" s="5">
        <f t="shared" si="75"/>
        <v>48</v>
      </c>
      <c r="AH59" s="5">
        <f t="shared" si="75"/>
        <v>225</v>
      </c>
      <c r="AI59" s="5">
        <f t="shared" si="75"/>
        <v>254</v>
      </c>
      <c r="AJ59" s="5">
        <f t="shared" si="75"/>
        <v>94</v>
      </c>
      <c r="AK59" s="5">
        <f t="shared" si="75"/>
        <v>129</v>
      </c>
      <c r="AL59" s="5">
        <f t="shared" si="75"/>
        <v>109</v>
      </c>
      <c r="AM59" s="5">
        <f t="shared" si="75"/>
        <v>213</v>
      </c>
      <c r="AN59" s="5">
        <f t="shared" si="75"/>
        <v>241</v>
      </c>
      <c r="AO59" s="5">
        <f t="shared" si="75"/>
        <v>61</v>
      </c>
      <c r="AP59" s="5">
        <f t="shared" si="75"/>
        <v>66</v>
      </c>
      <c r="AQ59" s="5">
        <f t="shared" si="75"/>
        <v>75</v>
      </c>
      <c r="AR59" s="5">
        <f t="shared" si="75"/>
        <v>188</v>
      </c>
      <c r="AS59" s="5">
        <f t="shared" si="75"/>
        <v>39</v>
      </c>
      <c r="AT59" s="5">
        <f t="shared" si="75"/>
        <v>100</v>
      </c>
      <c r="AU59" s="5">
        <f t="shared" si="75"/>
        <v>195</v>
      </c>
      <c r="AV59" s="5">
        <f t="shared" si="75"/>
        <v>83</v>
      </c>
      <c r="AW59" s="22" t="str">
        <f t="shared" ref="AW59:BR59" si="76">AD47</f>
        <v>66</v>
      </c>
      <c r="AX59" s="9" t="str">
        <f t="shared" si="76"/>
        <v>79</v>
      </c>
      <c r="AY59" s="9" t="str">
        <f t="shared" si="76"/>
        <v>74</v>
      </c>
      <c r="AZ59" s="9" t="str">
        <f t="shared" si="76"/>
        <v>85</v>
      </c>
      <c r="BA59" s="9" t="str">
        <f t="shared" si="76"/>
        <v>66</v>
      </c>
      <c r="BB59" s="9" t="str">
        <f t="shared" si="76"/>
        <v>33</v>
      </c>
      <c r="BC59" s="9" t="str">
        <f t="shared" si="76"/>
        <v>77</v>
      </c>
      <c r="BD59" s="9" t="str">
        <f t="shared" si="76"/>
        <v>66</v>
      </c>
      <c r="BE59" s="9" t="str">
        <f t="shared" si="76"/>
        <v>87</v>
      </c>
      <c r="BF59" s="9" t="str">
        <f t="shared" si="76"/>
        <v>66</v>
      </c>
      <c r="BG59" s="9" t="str">
        <f t="shared" si="76"/>
        <v>33</v>
      </c>
      <c r="BH59" s="9" t="str">
        <f t="shared" si="76"/>
        <v>77</v>
      </c>
      <c r="BI59" s="9" t="str">
        <f t="shared" si="76"/>
        <v>66</v>
      </c>
      <c r="BJ59" s="9" t="str">
        <f t="shared" si="76"/>
        <v>33</v>
      </c>
      <c r="BK59" s="9" t="str">
        <f t="shared" si="76"/>
        <v>85</v>
      </c>
      <c r="BL59" s="9" t="str">
        <f t="shared" si="76"/>
        <v>74</v>
      </c>
      <c r="BM59" s="9" t="str">
        <f t="shared" si="76"/>
        <v>79</v>
      </c>
      <c r="BN59" s="9" t="str">
        <f t="shared" si="76"/>
        <v>66</v>
      </c>
      <c r="BO59" s="9">
        <f t="shared" si="76"/>
        <v>129</v>
      </c>
      <c r="BP59" s="9">
        <f t="shared" si="76"/>
        <v>73</v>
      </c>
      <c r="BQ59" s="9">
        <f t="shared" si="76"/>
        <v>223</v>
      </c>
      <c r="BR59" s="23">
        <f t="shared" si="76"/>
        <v>118</v>
      </c>
      <c r="BS59" s="30">
        <v>0</v>
      </c>
      <c r="BT59" s="8">
        <v>0</v>
      </c>
      <c r="BU59" s="8">
        <v>0</v>
      </c>
      <c r="BV59" s="8">
        <v>0</v>
      </c>
      <c r="BW59" s="8">
        <v>0</v>
      </c>
      <c r="BX59" s="8">
        <v>0</v>
      </c>
      <c r="BY59" s="8">
        <v>0</v>
      </c>
      <c r="BZ59" s="8">
        <v>0</v>
      </c>
      <c r="CA59" s="8">
        <v>0</v>
      </c>
      <c r="CB59" s="8">
        <v>0</v>
      </c>
      <c r="CC59" s="8">
        <v>0</v>
      </c>
      <c r="CD59" s="8">
        <v>0</v>
      </c>
      <c r="CE59" s="8">
        <v>0</v>
      </c>
      <c r="CF59" s="8">
        <v>0</v>
      </c>
      <c r="CG59" s="8">
        <v>0</v>
      </c>
      <c r="CH59" s="8">
        <v>0</v>
      </c>
      <c r="CI59" s="8">
        <v>0</v>
      </c>
      <c r="CJ59" s="8">
        <v>0</v>
      </c>
      <c r="CK59" s="21"/>
      <c r="CL59">
        <v>39</v>
      </c>
      <c r="CN59">
        <v>54</v>
      </c>
      <c r="CO59">
        <v>24</v>
      </c>
      <c r="CQ59">
        <v>54</v>
      </c>
      <c r="CR59">
        <v>14</v>
      </c>
    </row>
    <row r="60" spans="1:96" x14ac:dyDescent="0.3">
      <c r="B60" s="36" t="s">
        <v>4</v>
      </c>
      <c r="C60" s="36" t="str">
        <f t="shared" ref="C60:T60" si="77">IF(C36="0","","n")</f>
        <v>n</v>
      </c>
      <c r="D60" s="36" t="str">
        <f t="shared" si="77"/>
        <v>n</v>
      </c>
      <c r="E60" s="36" t="str">
        <f t="shared" si="77"/>
        <v/>
      </c>
      <c r="F60" s="36" t="str">
        <f t="shared" si="77"/>
        <v/>
      </c>
      <c r="G60" s="36" t="str">
        <f t="shared" si="77"/>
        <v>n</v>
      </c>
      <c r="H60" s="36" t="str">
        <f t="shared" si="77"/>
        <v/>
      </c>
      <c r="I60" s="36" t="str">
        <f t="shared" si="77"/>
        <v>n</v>
      </c>
      <c r="J60" s="36" t="str">
        <f t="shared" si="77"/>
        <v/>
      </c>
      <c r="K60" s="36" t="str">
        <f t="shared" si="77"/>
        <v/>
      </c>
      <c r="L60" s="36" t="str">
        <f t="shared" si="77"/>
        <v/>
      </c>
      <c r="M60" s="36" t="str">
        <f t="shared" si="77"/>
        <v/>
      </c>
      <c r="N60" s="36" t="str">
        <f t="shared" si="77"/>
        <v/>
      </c>
      <c r="O60" s="36" t="str">
        <f t="shared" si="77"/>
        <v>n</v>
      </c>
      <c r="P60" s="36" t="str">
        <f t="shared" si="77"/>
        <v/>
      </c>
      <c r="Q60" s="36" t="str">
        <f t="shared" si="77"/>
        <v>n</v>
      </c>
      <c r="R60" s="36" t="str">
        <f t="shared" si="77"/>
        <v/>
      </c>
      <c r="S60" s="36" t="str">
        <f t="shared" si="77"/>
        <v/>
      </c>
      <c r="T60" s="36" t="str">
        <f t="shared" si="77"/>
        <v/>
      </c>
      <c r="U60" s="36"/>
      <c r="AB60" s="3" t="s">
        <v>77</v>
      </c>
      <c r="AD60">
        <f>VLOOKUP(AD59,$CN$5:$CO$260,2)</f>
        <v>0</v>
      </c>
      <c r="AE60">
        <f>VLOOKUP(AE59,$CN$5:$CO$260,2)</f>
        <v>164</v>
      </c>
      <c r="AF60">
        <f t="shared" ref="AF60:AV60" si="78">VLOOKUP(AF59,$CN$5:$CO$260,2)</f>
        <v>9</v>
      </c>
      <c r="AG60">
        <f t="shared" si="78"/>
        <v>244</v>
      </c>
      <c r="AH60">
        <f t="shared" si="78"/>
        <v>69</v>
      </c>
      <c r="AI60">
        <f t="shared" si="78"/>
        <v>177</v>
      </c>
      <c r="AJ60">
        <f t="shared" si="78"/>
        <v>163</v>
      </c>
      <c r="AK60">
        <f t="shared" si="78"/>
        <v>161</v>
      </c>
      <c r="AL60">
        <f t="shared" si="78"/>
        <v>231</v>
      </c>
      <c r="AM60">
        <f t="shared" si="78"/>
        <v>94</v>
      </c>
      <c r="AN60">
        <f t="shared" si="78"/>
        <v>250</v>
      </c>
      <c r="AO60">
        <f t="shared" si="78"/>
        <v>199</v>
      </c>
      <c r="AP60">
        <f t="shared" si="78"/>
        <v>220</v>
      </c>
      <c r="AQ60">
        <f t="shared" si="78"/>
        <v>253</v>
      </c>
      <c r="AR60">
        <f t="shared" si="78"/>
        <v>164</v>
      </c>
      <c r="AS60">
        <f t="shared" si="78"/>
        <v>103</v>
      </c>
      <c r="AT60">
        <f t="shared" si="78"/>
        <v>142</v>
      </c>
      <c r="AU60">
        <f t="shared" si="78"/>
        <v>61</v>
      </c>
      <c r="AV60">
        <f t="shared" si="78"/>
        <v>171</v>
      </c>
      <c r="AW60">
        <f>VLOOKUP(MOD($AW$58+AD60,255),$CQ$5:$CR$260,2)</f>
        <v>66</v>
      </c>
      <c r="AX60">
        <f>VLOOKUP(MOD($AW$58+AE60,255),$CQ$5:$CR$260,2)</f>
        <v>234</v>
      </c>
      <c r="AY60">
        <f>VLOOKUP(MOD($AW$58+AF60,255),$CQ$5:$CR$260,2)</f>
        <v>80</v>
      </c>
      <c r="AZ60">
        <f t="shared" ref="AZ60:BO60" si="79">VLOOKUP(MOD($AW$58+AG60,255),$CQ$5:$CR$260,2)</f>
        <v>145</v>
      </c>
      <c r="BA60">
        <f t="shared" si="79"/>
        <v>89</v>
      </c>
      <c r="BB60">
        <f t="shared" si="79"/>
        <v>100</v>
      </c>
      <c r="BC60">
        <f t="shared" si="79"/>
        <v>117</v>
      </c>
      <c r="BD60">
        <f t="shared" si="79"/>
        <v>86</v>
      </c>
      <c r="BE60">
        <f t="shared" si="79"/>
        <v>34</v>
      </c>
      <c r="BF60">
        <f t="shared" si="79"/>
        <v>237</v>
      </c>
      <c r="BG60">
        <f t="shared" si="79"/>
        <v>205</v>
      </c>
      <c r="BH60">
        <f t="shared" si="79"/>
        <v>188</v>
      </c>
      <c r="BI60">
        <f t="shared" si="79"/>
        <v>142</v>
      </c>
      <c r="BJ60">
        <f t="shared" si="79"/>
        <v>134</v>
      </c>
      <c r="BK60">
        <f t="shared" si="79"/>
        <v>234</v>
      </c>
      <c r="BL60">
        <f t="shared" si="79"/>
        <v>230</v>
      </c>
      <c r="BM60">
        <f t="shared" si="79"/>
        <v>42</v>
      </c>
      <c r="BN60">
        <f t="shared" si="79"/>
        <v>216</v>
      </c>
      <c r="BO60">
        <f t="shared" si="79"/>
        <v>88</v>
      </c>
      <c r="BR60" s="21"/>
      <c r="BS60" s="20"/>
      <c r="CK60" s="21"/>
      <c r="CN60">
        <v>55</v>
      </c>
      <c r="CO60">
        <v>49</v>
      </c>
      <c r="CQ60">
        <v>55</v>
      </c>
      <c r="CR60">
        <v>28</v>
      </c>
    </row>
    <row r="61" spans="1:96" x14ac:dyDescent="0.3">
      <c r="B61" s="36" t="s">
        <v>4</v>
      </c>
      <c r="C61" s="36" t="str">
        <f t="shared" ref="C61:T61" si="80">IF(C37="0","","n")</f>
        <v/>
      </c>
      <c r="D61" s="36" t="str">
        <f t="shared" si="80"/>
        <v>n</v>
      </c>
      <c r="E61" s="36" t="str">
        <f t="shared" si="80"/>
        <v/>
      </c>
      <c r="F61" s="36" t="str">
        <f t="shared" si="80"/>
        <v/>
      </c>
      <c r="G61" s="36" t="str">
        <f t="shared" si="80"/>
        <v/>
      </c>
      <c r="H61" s="36" t="str">
        <f t="shared" si="80"/>
        <v/>
      </c>
      <c r="I61" s="36" t="str">
        <f t="shared" si="80"/>
        <v>n</v>
      </c>
      <c r="J61" s="36" t="str">
        <f t="shared" si="80"/>
        <v/>
      </c>
      <c r="K61" s="36" t="str">
        <f t="shared" si="80"/>
        <v/>
      </c>
      <c r="L61" s="36" t="str">
        <f t="shared" si="80"/>
        <v>n</v>
      </c>
      <c r="M61" s="36" t="str">
        <f t="shared" si="80"/>
        <v/>
      </c>
      <c r="N61" s="36" t="str">
        <f t="shared" si="80"/>
        <v/>
      </c>
      <c r="O61" s="36" t="str">
        <f t="shared" si="80"/>
        <v>n</v>
      </c>
      <c r="P61" s="36" t="str">
        <f t="shared" si="80"/>
        <v/>
      </c>
      <c r="Q61" s="36" t="str">
        <f t="shared" si="80"/>
        <v/>
      </c>
      <c r="R61" s="36" t="str">
        <f t="shared" si="80"/>
        <v>n</v>
      </c>
      <c r="S61" s="36" t="str">
        <f t="shared" si="80"/>
        <v/>
      </c>
      <c r="T61" s="36" t="str">
        <f t="shared" si="80"/>
        <v>n</v>
      </c>
      <c r="U61" s="36" t="s">
        <v>4</v>
      </c>
      <c r="AW61" s="22">
        <f>_xlfn.BITXOR(AW59,AW60)</f>
        <v>0</v>
      </c>
      <c r="AX61" s="9">
        <f t="shared" ref="AX61:BR61" si="81">_xlfn.BITXOR(AX59,AX60)</f>
        <v>165</v>
      </c>
      <c r="AY61" s="9">
        <f t="shared" si="81"/>
        <v>26</v>
      </c>
      <c r="AZ61" s="9">
        <f t="shared" si="81"/>
        <v>196</v>
      </c>
      <c r="BA61" s="9">
        <f t="shared" si="81"/>
        <v>27</v>
      </c>
      <c r="BB61" s="9">
        <f t="shared" si="81"/>
        <v>69</v>
      </c>
      <c r="BC61" s="9">
        <f t="shared" si="81"/>
        <v>56</v>
      </c>
      <c r="BD61" s="9">
        <f t="shared" si="81"/>
        <v>20</v>
      </c>
      <c r="BE61" s="9">
        <f t="shared" si="81"/>
        <v>117</v>
      </c>
      <c r="BF61" s="9">
        <f t="shared" si="81"/>
        <v>175</v>
      </c>
      <c r="BG61" s="9">
        <f t="shared" si="81"/>
        <v>236</v>
      </c>
      <c r="BH61" s="9">
        <f t="shared" si="81"/>
        <v>241</v>
      </c>
      <c r="BI61" s="9">
        <f t="shared" si="81"/>
        <v>204</v>
      </c>
      <c r="BJ61" s="9">
        <f t="shared" si="81"/>
        <v>167</v>
      </c>
      <c r="BK61" s="9">
        <f t="shared" si="81"/>
        <v>191</v>
      </c>
      <c r="BL61" s="9">
        <f t="shared" si="81"/>
        <v>172</v>
      </c>
      <c r="BM61" s="9">
        <f t="shared" si="81"/>
        <v>101</v>
      </c>
      <c r="BN61" s="9">
        <f t="shared" si="81"/>
        <v>154</v>
      </c>
      <c r="BO61" s="9">
        <f t="shared" si="81"/>
        <v>217</v>
      </c>
      <c r="BP61" s="9">
        <f t="shared" si="81"/>
        <v>73</v>
      </c>
      <c r="BQ61" s="9">
        <f t="shared" si="81"/>
        <v>223</v>
      </c>
      <c r="BR61" s="23">
        <f t="shared" si="81"/>
        <v>118</v>
      </c>
      <c r="BS61" s="20"/>
      <c r="CK61" s="21"/>
      <c r="CL61">
        <v>38</v>
      </c>
      <c r="CN61">
        <v>56</v>
      </c>
      <c r="CO61">
        <v>56</v>
      </c>
      <c r="CQ61">
        <v>56</v>
      </c>
      <c r="CR61">
        <v>56</v>
      </c>
    </row>
    <row r="62" spans="1:96" x14ac:dyDescent="0.3">
      <c r="B62" s="36" t="s">
        <v>4</v>
      </c>
      <c r="C62" s="36" t="str">
        <f t="shared" ref="C62:T62" si="82">IF(C38="0","","n")</f>
        <v/>
      </c>
      <c r="D62" s="36" t="str">
        <f t="shared" si="82"/>
        <v>n</v>
      </c>
      <c r="E62" s="36" t="str">
        <f t="shared" si="82"/>
        <v/>
      </c>
      <c r="F62" s="36" t="str">
        <f t="shared" si="82"/>
        <v/>
      </c>
      <c r="G62" s="36" t="str">
        <f t="shared" si="82"/>
        <v>n</v>
      </c>
      <c r="H62" s="36" t="str">
        <f t="shared" si="82"/>
        <v/>
      </c>
      <c r="I62" s="36" t="str">
        <f t="shared" si="82"/>
        <v>n</v>
      </c>
      <c r="J62" s="36" t="str">
        <f t="shared" si="82"/>
        <v>n</v>
      </c>
      <c r="K62" s="36" t="str">
        <f t="shared" si="82"/>
        <v/>
      </c>
      <c r="L62" s="36" t="str">
        <f t="shared" si="82"/>
        <v>n</v>
      </c>
      <c r="M62" s="36" t="str">
        <f t="shared" si="82"/>
        <v>n</v>
      </c>
      <c r="N62" s="36" t="str">
        <f t="shared" si="82"/>
        <v/>
      </c>
      <c r="O62" s="36" t="str">
        <f t="shared" si="82"/>
        <v>n</v>
      </c>
      <c r="P62" s="36" t="str">
        <f t="shared" si="82"/>
        <v/>
      </c>
      <c r="Q62" s="36" t="str">
        <f t="shared" si="82"/>
        <v/>
      </c>
      <c r="R62" s="36" t="str">
        <f t="shared" si="82"/>
        <v>n</v>
      </c>
      <c r="S62" s="36" t="str">
        <f t="shared" si="82"/>
        <v/>
      </c>
      <c r="T62" s="36" t="str">
        <f t="shared" si="82"/>
        <v>n</v>
      </c>
      <c r="U62" s="36"/>
      <c r="Z62" s="121" t="s">
        <v>223</v>
      </c>
      <c r="AA62" s="34" t="s">
        <v>80</v>
      </c>
      <c r="AB62" s="34" t="s">
        <v>81</v>
      </c>
      <c r="AC62" s="34"/>
      <c r="AD62" s="34">
        <v>8</v>
      </c>
      <c r="AE62" s="34">
        <v>7</v>
      </c>
      <c r="AF62" s="34">
        <v>6</v>
      </c>
      <c r="AG62" s="34">
        <v>5</v>
      </c>
      <c r="AH62" s="34">
        <v>4</v>
      </c>
      <c r="AI62" s="34">
        <v>3</v>
      </c>
      <c r="AJ62" s="34">
        <v>2</v>
      </c>
      <c r="AK62" s="34">
        <v>1</v>
      </c>
      <c r="AW62" s="20"/>
      <c r="AX62">
        <f>VLOOKUP(MOD($AX$58+AD60,255),$CQ$5:$CR$260,2)</f>
        <v>165</v>
      </c>
      <c r="AY62">
        <f t="shared" ref="AY62:BP62" si="83">VLOOKUP(MOD($AX$58+AE60,255),$CQ$5:$CR$260,2)</f>
        <v>140</v>
      </c>
      <c r="AZ62">
        <f t="shared" si="83"/>
        <v>136</v>
      </c>
      <c r="BA62">
        <f t="shared" si="83"/>
        <v>209</v>
      </c>
      <c r="BB62">
        <f t="shared" si="83"/>
        <v>8</v>
      </c>
      <c r="BC62">
        <f t="shared" si="83"/>
        <v>250</v>
      </c>
      <c r="BD62">
        <f t="shared" si="83"/>
        <v>70</v>
      </c>
      <c r="BE62">
        <f t="shared" si="83"/>
        <v>135</v>
      </c>
      <c r="BF62">
        <f t="shared" si="83"/>
        <v>85</v>
      </c>
      <c r="BG62">
        <f t="shared" si="83"/>
        <v>23</v>
      </c>
      <c r="BH62">
        <f t="shared" si="83"/>
        <v>71</v>
      </c>
      <c r="BI62">
        <f t="shared" si="83"/>
        <v>11</v>
      </c>
      <c r="BJ62">
        <f t="shared" si="83"/>
        <v>118</v>
      </c>
      <c r="BK62">
        <f t="shared" si="83"/>
        <v>98</v>
      </c>
      <c r="BL62">
        <f t="shared" si="83"/>
        <v>140</v>
      </c>
      <c r="BM62">
        <f t="shared" si="83"/>
        <v>146</v>
      </c>
      <c r="BN62">
        <f t="shared" si="83"/>
        <v>65</v>
      </c>
      <c r="BO62">
        <f t="shared" si="83"/>
        <v>241</v>
      </c>
      <c r="BP62">
        <f t="shared" si="83"/>
        <v>156</v>
      </c>
      <c r="BR62" s="21"/>
      <c r="BS62" s="20"/>
      <c r="CK62" s="21"/>
      <c r="CN62">
        <v>57</v>
      </c>
      <c r="CO62">
        <v>13</v>
      </c>
      <c r="CQ62">
        <v>57</v>
      </c>
      <c r="CR62">
        <v>112</v>
      </c>
    </row>
    <row r="63" spans="1:96" x14ac:dyDescent="0.3">
      <c r="B63" s="36" t="s">
        <v>4</v>
      </c>
      <c r="C63" s="36" t="str">
        <f t="shared" ref="C63:T63" si="84">IF(C39="0","","n")</f>
        <v/>
      </c>
      <c r="D63" s="36" t="str">
        <f t="shared" si="84"/>
        <v/>
      </c>
      <c r="E63" s="36" t="str">
        <f t="shared" si="84"/>
        <v/>
      </c>
      <c r="F63" s="36" t="str">
        <f t="shared" si="84"/>
        <v/>
      </c>
      <c r="G63" s="36" t="str">
        <f t="shared" si="84"/>
        <v>n</v>
      </c>
      <c r="H63" s="36" t="str">
        <f t="shared" si="84"/>
        <v/>
      </c>
      <c r="I63" s="36" t="str">
        <f t="shared" si="84"/>
        <v/>
      </c>
      <c r="J63" s="36" t="str">
        <f t="shared" si="84"/>
        <v>n</v>
      </c>
      <c r="K63" s="36" t="str">
        <f t="shared" si="84"/>
        <v/>
      </c>
      <c r="L63" s="36" t="str">
        <f t="shared" si="84"/>
        <v>n</v>
      </c>
      <c r="M63" s="36" t="str">
        <f t="shared" si="84"/>
        <v>n</v>
      </c>
      <c r="N63" s="36" t="str">
        <f t="shared" si="84"/>
        <v/>
      </c>
      <c r="O63" s="36" t="str">
        <f t="shared" si="84"/>
        <v>n</v>
      </c>
      <c r="P63" s="36" t="str">
        <f t="shared" si="84"/>
        <v/>
      </c>
      <c r="Q63" s="36" t="str">
        <f t="shared" si="84"/>
        <v>n</v>
      </c>
      <c r="R63" s="36" t="str">
        <f t="shared" si="84"/>
        <v/>
      </c>
      <c r="S63" s="36" t="str">
        <f t="shared" si="84"/>
        <v/>
      </c>
      <c r="T63" s="36" t="str">
        <f t="shared" si="84"/>
        <v>n</v>
      </c>
      <c r="U63" s="36" t="s">
        <v>4</v>
      </c>
      <c r="Z63" s="34">
        <v>1</v>
      </c>
      <c r="AA63" s="38" t="str">
        <f>AD47</f>
        <v>66</v>
      </c>
      <c r="AB63" s="6" t="str">
        <f>DEC2BIN(AA63,8)</f>
        <v>01000010</v>
      </c>
      <c r="AC63" s="38">
        <v>1</v>
      </c>
      <c r="AD63" s="37" t="str">
        <f>MID(AB63,$AD$62,1)</f>
        <v>0</v>
      </c>
      <c r="AE63" s="37" t="str">
        <f>MID(AB63,$AE$62,1)</f>
        <v>1</v>
      </c>
      <c r="AF63" s="37" t="str">
        <f>MID(AB63,$AF$62,1)</f>
        <v>0</v>
      </c>
      <c r="AG63" s="37" t="str">
        <f>MID(AB63,$AG$62,1)</f>
        <v>0</v>
      </c>
      <c r="AH63" s="37" t="str">
        <f>MID(AB63,$AH$62,1)</f>
        <v>0</v>
      </c>
      <c r="AI63" s="37" t="str">
        <f>MID(AB63,$AI$62,1)</f>
        <v>0</v>
      </c>
      <c r="AJ63" s="37" t="str">
        <f>MID(AB63,$AJ$62,1)</f>
        <v>1</v>
      </c>
      <c r="AK63" s="37" t="str">
        <f>MID(AB63,$AK$62,1)</f>
        <v>0</v>
      </c>
      <c r="AW63" s="20"/>
      <c r="AX63" s="9">
        <f t="shared" ref="AX63" si="85">_xlfn.BITXOR(AX61,AX62)</f>
        <v>0</v>
      </c>
      <c r="AY63" s="9">
        <f t="shared" ref="AY63:BN65" si="86">_xlfn.BITXOR(AY61,AY62)</f>
        <v>150</v>
      </c>
      <c r="AZ63" s="9">
        <f t="shared" ref="AZ63" si="87">_xlfn.BITXOR(AZ61,AZ62)</f>
        <v>76</v>
      </c>
      <c r="BA63" s="9">
        <f t="shared" ref="BA63" si="88">_xlfn.BITXOR(BA61,BA62)</f>
        <v>202</v>
      </c>
      <c r="BB63" s="9">
        <f t="shared" ref="BB63" si="89">_xlfn.BITXOR(BB61,BB62)</f>
        <v>77</v>
      </c>
      <c r="BC63" s="9">
        <f t="shared" ref="BC63" si="90">_xlfn.BITXOR(BC61,BC62)</f>
        <v>194</v>
      </c>
      <c r="BD63" s="9">
        <f t="shared" ref="BD63" si="91">_xlfn.BITXOR(BD61,BD62)</f>
        <v>82</v>
      </c>
      <c r="BE63" s="9">
        <f t="shared" ref="BE63" si="92">_xlfn.BITXOR(BE61,BE62)</f>
        <v>242</v>
      </c>
      <c r="BF63" s="9">
        <f t="shared" ref="BF63" si="93">_xlfn.BITXOR(BF61,BF62)</f>
        <v>250</v>
      </c>
      <c r="BG63" s="9">
        <f t="shared" ref="BG63" si="94">_xlfn.BITXOR(BG61,BG62)</f>
        <v>251</v>
      </c>
      <c r="BH63" s="9">
        <f t="shared" ref="BH63" si="95">_xlfn.BITXOR(BH61,BH62)</f>
        <v>182</v>
      </c>
      <c r="BI63" s="9">
        <f t="shared" ref="BI63" si="96">_xlfn.BITXOR(BI61,BI62)</f>
        <v>199</v>
      </c>
      <c r="BJ63" s="9">
        <f t="shared" ref="BJ63" si="97">_xlfn.BITXOR(BJ61,BJ62)</f>
        <v>209</v>
      </c>
      <c r="BK63" s="9">
        <f t="shared" ref="BK63" si="98">_xlfn.BITXOR(BK61,BK62)</f>
        <v>221</v>
      </c>
      <c r="BL63" s="9">
        <f t="shared" ref="BL63" si="99">_xlfn.BITXOR(BL61,BL62)</f>
        <v>32</v>
      </c>
      <c r="BM63" s="9">
        <f t="shared" ref="BM63" si="100">_xlfn.BITXOR(BM61,BM62)</f>
        <v>247</v>
      </c>
      <c r="BN63" s="9">
        <f t="shared" ref="BN63" si="101">_xlfn.BITXOR(BN61,BN62)</f>
        <v>219</v>
      </c>
      <c r="BO63" s="9">
        <f t="shared" ref="BO63" si="102">_xlfn.BITXOR(BO61,BO62)</f>
        <v>40</v>
      </c>
      <c r="BP63" s="9">
        <f t="shared" ref="BP63" si="103">_xlfn.BITXOR(BP61,BP62)</f>
        <v>213</v>
      </c>
      <c r="BQ63" s="9">
        <f t="shared" ref="BQ63" si="104">_xlfn.BITXOR(BQ61,BQ62)</f>
        <v>223</v>
      </c>
      <c r="BR63" s="23">
        <f t="shared" ref="BR63:BS63" si="105">_xlfn.BITXOR(BR61,BR62)</f>
        <v>118</v>
      </c>
      <c r="BS63" s="22">
        <f t="shared" si="105"/>
        <v>0</v>
      </c>
      <c r="CK63" s="21"/>
      <c r="CL63">
        <v>37</v>
      </c>
      <c r="CN63">
        <v>58</v>
      </c>
      <c r="CO63">
        <v>119</v>
      </c>
      <c r="CQ63">
        <v>58</v>
      </c>
      <c r="CR63">
        <v>224</v>
      </c>
    </row>
    <row r="64" spans="1:96" x14ac:dyDescent="0.3">
      <c r="B64" s="36" t="s">
        <v>4</v>
      </c>
      <c r="C64" s="36" t="str">
        <f t="shared" ref="C64:T64" si="106">IF(C40="0","","n")</f>
        <v/>
      </c>
      <c r="D64" s="36" t="str">
        <f t="shared" si="106"/>
        <v>n</v>
      </c>
      <c r="E64" s="36" t="str">
        <f t="shared" si="106"/>
        <v/>
      </c>
      <c r="F64" s="36" t="str">
        <f t="shared" si="106"/>
        <v/>
      </c>
      <c r="G64" s="36" t="str">
        <f t="shared" si="106"/>
        <v/>
      </c>
      <c r="H64" s="36" t="str">
        <f t="shared" si="106"/>
        <v/>
      </c>
      <c r="I64" s="36" t="str">
        <f t="shared" si="106"/>
        <v/>
      </c>
      <c r="J64" s="36" t="str">
        <f t="shared" si="106"/>
        <v/>
      </c>
      <c r="K64" s="36" t="str">
        <f t="shared" si="106"/>
        <v>n</v>
      </c>
      <c r="L64" s="36" t="str">
        <f t="shared" si="106"/>
        <v/>
      </c>
      <c r="M64" s="36" t="str">
        <f t="shared" si="106"/>
        <v>n</v>
      </c>
      <c r="N64" s="36" t="str">
        <f t="shared" si="106"/>
        <v/>
      </c>
      <c r="O64" s="36" t="str">
        <f t="shared" si="106"/>
        <v>n</v>
      </c>
      <c r="P64" s="36" t="str">
        <f t="shared" si="106"/>
        <v/>
      </c>
      <c r="Q64" s="36" t="str">
        <f t="shared" si="106"/>
        <v/>
      </c>
      <c r="R64" s="36" t="str">
        <f t="shared" si="106"/>
        <v/>
      </c>
      <c r="S64" s="36" t="str">
        <f t="shared" si="106"/>
        <v/>
      </c>
      <c r="T64" s="36" t="str">
        <f t="shared" si="106"/>
        <v/>
      </c>
      <c r="U64" s="36"/>
      <c r="Z64" s="34">
        <v>2</v>
      </c>
      <c r="AA64" s="38" t="str">
        <f>AE47</f>
        <v>79</v>
      </c>
      <c r="AB64" s="6" t="str">
        <f t="shared" ref="AB64:AB102" si="107">DEC2BIN(AA64,8)</f>
        <v>01001111</v>
      </c>
      <c r="AC64" s="38">
        <v>2</v>
      </c>
      <c r="AD64" s="37" t="str">
        <f t="shared" ref="AD64:AD102" si="108">MID(AB64,$AD$62,1)</f>
        <v>1</v>
      </c>
      <c r="AE64" s="37" t="str">
        <f t="shared" ref="AE64:AE102" si="109">MID(AB64,$AE$62,1)</f>
        <v>1</v>
      </c>
      <c r="AF64" s="37" t="str">
        <f t="shared" ref="AF64:AF102" si="110">MID(AB64,$AF$62,1)</f>
        <v>1</v>
      </c>
      <c r="AG64" s="37" t="str">
        <f t="shared" ref="AG64:AG102" si="111">MID(AB64,$AG$62,1)</f>
        <v>1</v>
      </c>
      <c r="AH64" s="37" t="str">
        <f t="shared" ref="AH64:AH102" si="112">MID(AB64,$AH$62,1)</f>
        <v>0</v>
      </c>
      <c r="AI64" s="37" t="str">
        <f t="shared" ref="AI64:AI102" si="113">MID(AB64,$AI$62,1)</f>
        <v>0</v>
      </c>
      <c r="AJ64" s="37" t="str">
        <f t="shared" ref="AJ64:AJ102" si="114">MID(AB64,$AJ$62,1)</f>
        <v>1</v>
      </c>
      <c r="AK64" s="37" t="str">
        <f t="shared" ref="AK64:AK102" si="115">MID(AB64,$AK$62,1)</f>
        <v>0</v>
      </c>
      <c r="AW64" s="20"/>
      <c r="AY64">
        <f>VLOOKUP(MOD($AY$58+AD60,255),$CQ$5:$CR$260,2)</f>
        <v>150</v>
      </c>
      <c r="AZ64">
        <f t="shared" ref="AZ64:BQ64" si="116">VLOOKUP(MOD($AY$58+AE60,255),$CQ$5:$CR$260,2)</f>
        <v>94</v>
      </c>
      <c r="BA64">
        <f t="shared" si="116"/>
        <v>45</v>
      </c>
      <c r="BB64">
        <f t="shared" si="116"/>
        <v>24</v>
      </c>
      <c r="BC64">
        <f t="shared" si="116"/>
        <v>230</v>
      </c>
      <c r="BD64">
        <f t="shared" si="116"/>
        <v>127</v>
      </c>
      <c r="BE64">
        <f t="shared" si="116"/>
        <v>47</v>
      </c>
      <c r="BF64">
        <f t="shared" si="116"/>
        <v>214</v>
      </c>
      <c r="BG64">
        <f t="shared" si="116"/>
        <v>160</v>
      </c>
      <c r="BH64">
        <f t="shared" si="116"/>
        <v>252</v>
      </c>
      <c r="BI64">
        <f t="shared" si="116"/>
        <v>238</v>
      </c>
      <c r="BJ64">
        <f t="shared" si="116"/>
        <v>136</v>
      </c>
      <c r="BK64">
        <f t="shared" si="116"/>
        <v>33</v>
      </c>
      <c r="BL64">
        <f t="shared" si="116"/>
        <v>179</v>
      </c>
      <c r="BM64">
        <f t="shared" si="116"/>
        <v>94</v>
      </c>
      <c r="BN64">
        <f t="shared" si="116"/>
        <v>133</v>
      </c>
      <c r="BO64">
        <f t="shared" si="116"/>
        <v>50</v>
      </c>
      <c r="BP64">
        <f t="shared" si="116"/>
        <v>247</v>
      </c>
      <c r="BQ64">
        <f t="shared" si="116"/>
        <v>191</v>
      </c>
      <c r="BR64" s="21"/>
      <c r="BS64" s="20"/>
      <c r="CK64" s="21"/>
      <c r="CN64">
        <v>59</v>
      </c>
      <c r="CO64">
        <v>153</v>
      </c>
      <c r="CQ64">
        <v>59</v>
      </c>
      <c r="CR64">
        <v>237</v>
      </c>
    </row>
    <row r="65" spans="2:96" x14ac:dyDescent="0.3">
      <c r="B65" s="36" t="s">
        <v>4</v>
      </c>
      <c r="C65" s="36" t="str">
        <f t="shared" ref="C65:T65" si="117">IF(C41="0","","n")</f>
        <v>n</v>
      </c>
      <c r="D65" s="36" t="str">
        <f t="shared" si="117"/>
        <v/>
      </c>
      <c r="E65" s="36" t="str">
        <f t="shared" si="117"/>
        <v/>
      </c>
      <c r="F65" s="36" t="str">
        <f t="shared" si="117"/>
        <v>n</v>
      </c>
      <c r="G65" s="36" t="str">
        <f t="shared" si="117"/>
        <v>n</v>
      </c>
      <c r="H65" s="36" t="str">
        <f t="shared" si="117"/>
        <v/>
      </c>
      <c r="I65" s="36" t="str">
        <f t="shared" si="117"/>
        <v/>
      </c>
      <c r="J65" s="36" t="str">
        <f t="shared" si="117"/>
        <v/>
      </c>
      <c r="K65" s="36" t="str">
        <f t="shared" si="117"/>
        <v/>
      </c>
      <c r="L65" s="36" t="str">
        <f t="shared" si="117"/>
        <v/>
      </c>
      <c r="M65" s="36" t="str">
        <f t="shared" si="117"/>
        <v/>
      </c>
      <c r="N65" s="36" t="str">
        <f t="shared" si="117"/>
        <v>n</v>
      </c>
      <c r="O65" s="36" t="str">
        <f t="shared" si="117"/>
        <v>n</v>
      </c>
      <c r="P65" s="36" t="str">
        <f t="shared" si="117"/>
        <v>n</v>
      </c>
      <c r="Q65" s="36" t="str">
        <f t="shared" si="117"/>
        <v/>
      </c>
      <c r="R65" s="36" t="str">
        <f t="shared" si="117"/>
        <v>n</v>
      </c>
      <c r="S65" s="36" t="str">
        <f t="shared" si="117"/>
        <v>n</v>
      </c>
      <c r="T65" s="36" t="str">
        <f t="shared" si="117"/>
        <v/>
      </c>
      <c r="U65" s="36" t="s">
        <v>4</v>
      </c>
      <c r="Z65" s="34">
        <v>3</v>
      </c>
      <c r="AA65" s="38" t="str">
        <f>AF47</f>
        <v>74</v>
      </c>
      <c r="AB65" s="6" t="str">
        <f t="shared" si="107"/>
        <v>01001010</v>
      </c>
      <c r="AC65" s="38">
        <v>3</v>
      </c>
      <c r="AD65" s="37" t="str">
        <f t="shared" si="108"/>
        <v>0</v>
      </c>
      <c r="AE65" s="37" t="str">
        <f t="shared" si="109"/>
        <v>1</v>
      </c>
      <c r="AF65" s="37" t="str">
        <f t="shared" si="110"/>
        <v>0</v>
      </c>
      <c r="AG65" s="37" t="str">
        <f t="shared" si="111"/>
        <v>1</v>
      </c>
      <c r="AH65" s="37" t="str">
        <f t="shared" si="112"/>
        <v>0</v>
      </c>
      <c r="AI65" s="37" t="str">
        <f t="shared" si="113"/>
        <v>0</v>
      </c>
      <c r="AJ65" s="37" t="str">
        <f t="shared" si="114"/>
        <v>1</v>
      </c>
      <c r="AK65" s="37" t="str">
        <f t="shared" si="115"/>
        <v>0</v>
      </c>
      <c r="AW65" s="20"/>
      <c r="AY65" s="9">
        <f t="shared" si="86"/>
        <v>0</v>
      </c>
      <c r="AZ65" s="9">
        <f t="shared" si="86"/>
        <v>18</v>
      </c>
      <c r="BA65" s="9">
        <f t="shared" si="86"/>
        <v>231</v>
      </c>
      <c r="BB65" s="9">
        <f t="shared" si="86"/>
        <v>85</v>
      </c>
      <c r="BC65" s="9">
        <f t="shared" si="86"/>
        <v>36</v>
      </c>
      <c r="BD65" s="9">
        <f t="shared" si="86"/>
        <v>45</v>
      </c>
      <c r="BE65" s="9">
        <f t="shared" si="86"/>
        <v>221</v>
      </c>
      <c r="BF65" s="9">
        <f t="shared" si="86"/>
        <v>44</v>
      </c>
      <c r="BG65" s="9">
        <f t="shared" si="86"/>
        <v>91</v>
      </c>
      <c r="BH65" s="9">
        <f t="shared" si="86"/>
        <v>74</v>
      </c>
      <c r="BI65" s="9">
        <f t="shared" si="86"/>
        <v>41</v>
      </c>
      <c r="BJ65" s="9">
        <f t="shared" si="86"/>
        <v>89</v>
      </c>
      <c r="BK65" s="9">
        <f t="shared" si="86"/>
        <v>252</v>
      </c>
      <c r="BL65" s="9">
        <f t="shared" si="86"/>
        <v>147</v>
      </c>
      <c r="BM65" s="9">
        <f t="shared" si="86"/>
        <v>169</v>
      </c>
      <c r="BN65" s="9">
        <f t="shared" si="86"/>
        <v>94</v>
      </c>
      <c r="BO65" s="9">
        <f t="shared" ref="BO65:BS65" si="118">_xlfn.BITXOR(BO63,BO64)</f>
        <v>26</v>
      </c>
      <c r="BP65" s="9">
        <f t="shared" si="118"/>
        <v>34</v>
      </c>
      <c r="BQ65" s="9">
        <f t="shared" si="118"/>
        <v>96</v>
      </c>
      <c r="BR65" s="23">
        <f t="shared" si="118"/>
        <v>118</v>
      </c>
      <c r="BS65" s="22">
        <f t="shared" si="118"/>
        <v>0</v>
      </c>
      <c r="CK65" s="21"/>
      <c r="CL65">
        <v>36</v>
      </c>
      <c r="CN65">
        <v>60</v>
      </c>
      <c r="CO65">
        <v>212</v>
      </c>
      <c r="CQ65">
        <v>60</v>
      </c>
      <c r="CR65">
        <v>247</v>
      </c>
    </row>
    <row r="66" spans="2:96" x14ac:dyDescent="0.3">
      <c r="B66" s="36" t="s">
        <v>4</v>
      </c>
      <c r="C66" s="36" t="str">
        <f t="shared" ref="C66:T66" si="119">IF(C42="0","","n")</f>
        <v>n</v>
      </c>
      <c r="D66" s="36" t="str">
        <f t="shared" si="119"/>
        <v/>
      </c>
      <c r="E66" s="36" t="str">
        <f t="shared" si="119"/>
        <v/>
      </c>
      <c r="F66" s="36" t="str">
        <f t="shared" si="119"/>
        <v/>
      </c>
      <c r="G66" s="36" t="str">
        <f t="shared" si="119"/>
        <v/>
      </c>
      <c r="H66" s="36" t="str">
        <f t="shared" si="119"/>
        <v>n</v>
      </c>
      <c r="I66" s="36" t="str">
        <f t="shared" si="119"/>
        <v/>
      </c>
      <c r="J66" s="36" t="str">
        <f t="shared" si="119"/>
        <v/>
      </c>
      <c r="K66" s="36" t="str">
        <f t="shared" si="119"/>
        <v>n</v>
      </c>
      <c r="L66" s="36" t="str">
        <f t="shared" si="119"/>
        <v/>
      </c>
      <c r="M66" s="36" t="str">
        <f t="shared" si="119"/>
        <v>n</v>
      </c>
      <c r="N66" s="36" t="str">
        <f t="shared" si="119"/>
        <v/>
      </c>
      <c r="O66" s="36" t="str">
        <f t="shared" si="119"/>
        <v/>
      </c>
      <c r="P66" s="36" t="str">
        <f t="shared" si="119"/>
        <v>n</v>
      </c>
      <c r="Q66" s="36" t="str">
        <f t="shared" si="119"/>
        <v/>
      </c>
      <c r="R66" s="36" t="str">
        <f t="shared" si="119"/>
        <v/>
      </c>
      <c r="S66" s="36" t="str">
        <f t="shared" si="119"/>
        <v/>
      </c>
      <c r="T66" s="36" t="str">
        <f t="shared" si="119"/>
        <v>n</v>
      </c>
      <c r="U66" s="36"/>
      <c r="Z66" s="34">
        <v>4</v>
      </c>
      <c r="AA66" s="38" t="str">
        <f>AG47</f>
        <v>85</v>
      </c>
      <c r="AB66" s="6" t="str">
        <f t="shared" si="107"/>
        <v>01010101</v>
      </c>
      <c r="AC66" s="38">
        <v>4</v>
      </c>
      <c r="AD66" s="37" t="str">
        <f t="shared" si="108"/>
        <v>1</v>
      </c>
      <c r="AE66" s="37" t="str">
        <f t="shared" si="109"/>
        <v>0</v>
      </c>
      <c r="AF66" s="37" t="str">
        <f t="shared" si="110"/>
        <v>1</v>
      </c>
      <c r="AG66" s="37" t="str">
        <f t="shared" si="111"/>
        <v>0</v>
      </c>
      <c r="AH66" s="37" t="str">
        <f t="shared" si="112"/>
        <v>1</v>
      </c>
      <c r="AI66" s="37" t="str">
        <f t="shared" si="113"/>
        <v>0</v>
      </c>
      <c r="AJ66" s="37" t="str">
        <f t="shared" si="114"/>
        <v>1</v>
      </c>
      <c r="AK66" s="37" t="str">
        <f t="shared" si="115"/>
        <v>0</v>
      </c>
      <c r="AW66" s="20"/>
      <c r="AZ66">
        <f>VLOOKUP(MOD($AZ$58+AD60,255),$CQ$5:$CR$260,2)</f>
        <v>18</v>
      </c>
      <c r="BA66">
        <f t="shared" ref="BA66:BR66" si="120">VLOOKUP(MOD($AZ$58+AE60,255),$CQ$5:$CR$260,2)</f>
        <v>167</v>
      </c>
      <c r="BB66">
        <f t="shared" si="120"/>
        <v>141</v>
      </c>
      <c r="BC66">
        <f t="shared" si="120"/>
        <v>23</v>
      </c>
      <c r="BD66">
        <f t="shared" si="120"/>
        <v>84</v>
      </c>
      <c r="BE66">
        <f t="shared" si="120"/>
        <v>183</v>
      </c>
      <c r="BF66">
        <f t="shared" si="120"/>
        <v>197</v>
      </c>
      <c r="BG66">
        <f t="shared" si="120"/>
        <v>122</v>
      </c>
      <c r="BH66">
        <f t="shared" si="120"/>
        <v>228</v>
      </c>
      <c r="BI66">
        <f t="shared" si="120"/>
        <v>11</v>
      </c>
      <c r="BJ66">
        <f t="shared" si="120"/>
        <v>89</v>
      </c>
      <c r="BK66">
        <f t="shared" si="120"/>
        <v>221</v>
      </c>
      <c r="BL66">
        <f t="shared" si="120"/>
        <v>16</v>
      </c>
      <c r="BM66">
        <f t="shared" si="120"/>
        <v>146</v>
      </c>
      <c r="BN66">
        <f t="shared" si="120"/>
        <v>167</v>
      </c>
      <c r="BO66">
        <f t="shared" si="120"/>
        <v>100</v>
      </c>
      <c r="BP66">
        <f t="shared" si="120"/>
        <v>102</v>
      </c>
      <c r="BQ66">
        <f t="shared" si="120"/>
        <v>106</v>
      </c>
      <c r="BR66">
        <f t="shared" si="120"/>
        <v>15</v>
      </c>
      <c r="BS66" s="20"/>
      <c r="CK66" s="21"/>
      <c r="CN66">
        <v>61</v>
      </c>
      <c r="CO66">
        <v>199</v>
      </c>
      <c r="CQ66">
        <v>61</v>
      </c>
      <c r="CR66">
        <v>195</v>
      </c>
    </row>
    <row r="67" spans="2:96" x14ac:dyDescent="0.3">
      <c r="B67" s="36" t="s">
        <v>4</v>
      </c>
      <c r="C67" s="36" t="str">
        <f t="shared" ref="C67:T67" si="121">IF(C43="0","","n")</f>
        <v>n</v>
      </c>
      <c r="D67" s="36" t="str">
        <f t="shared" si="121"/>
        <v>n</v>
      </c>
      <c r="E67" s="36" t="str">
        <f t="shared" si="121"/>
        <v/>
      </c>
      <c r="F67" s="36" t="str">
        <f t="shared" si="121"/>
        <v>n</v>
      </c>
      <c r="G67" s="36" t="str">
        <f t="shared" si="121"/>
        <v/>
      </c>
      <c r="H67" s="36" t="str">
        <f t="shared" si="121"/>
        <v/>
      </c>
      <c r="I67" s="36" t="str">
        <f t="shared" si="121"/>
        <v/>
      </c>
      <c r="J67" s="36" t="str">
        <f t="shared" si="121"/>
        <v/>
      </c>
      <c r="K67" s="36" t="str">
        <f t="shared" si="121"/>
        <v>n</v>
      </c>
      <c r="L67" s="36" t="str">
        <f t="shared" si="121"/>
        <v>n</v>
      </c>
      <c r="M67" s="36" t="str">
        <f t="shared" si="121"/>
        <v>n</v>
      </c>
      <c r="N67" s="36" t="str">
        <f t="shared" si="121"/>
        <v>n</v>
      </c>
      <c r="O67" s="36" t="str">
        <f t="shared" si="121"/>
        <v/>
      </c>
      <c r="P67" s="36" t="str">
        <f t="shared" si="121"/>
        <v/>
      </c>
      <c r="Q67" s="36" t="str">
        <f t="shared" si="121"/>
        <v/>
      </c>
      <c r="R67" s="36" t="str">
        <f t="shared" si="121"/>
        <v>n</v>
      </c>
      <c r="S67" s="36" t="str">
        <f t="shared" si="121"/>
        <v/>
      </c>
      <c r="T67" s="36" t="str">
        <f t="shared" si="121"/>
        <v>n</v>
      </c>
      <c r="U67" s="36" t="s">
        <v>4</v>
      </c>
      <c r="Z67" s="34">
        <v>5</v>
      </c>
      <c r="AA67" s="38" t="str">
        <f>AH47</f>
        <v>66</v>
      </c>
      <c r="AB67" s="6" t="str">
        <f t="shared" si="107"/>
        <v>01000010</v>
      </c>
      <c r="AC67" s="38">
        <v>5</v>
      </c>
      <c r="AD67" s="37" t="str">
        <f t="shared" si="108"/>
        <v>0</v>
      </c>
      <c r="AE67" s="37" t="str">
        <f t="shared" si="109"/>
        <v>1</v>
      </c>
      <c r="AF67" s="37" t="str">
        <f t="shared" si="110"/>
        <v>0</v>
      </c>
      <c r="AG67" s="37" t="str">
        <f t="shared" si="111"/>
        <v>0</v>
      </c>
      <c r="AH67" s="37" t="str">
        <f t="shared" si="112"/>
        <v>0</v>
      </c>
      <c r="AI67" s="37" t="str">
        <f t="shared" si="113"/>
        <v>0</v>
      </c>
      <c r="AJ67" s="37" t="str">
        <f t="shared" si="114"/>
        <v>1</v>
      </c>
      <c r="AK67" s="37" t="str">
        <f t="shared" si="115"/>
        <v>0</v>
      </c>
      <c r="AW67" s="20"/>
      <c r="AZ67" s="9">
        <f>_xlfn.BITXOR(AZ65,AZ66)</f>
        <v>0</v>
      </c>
      <c r="BA67" s="9">
        <f>_xlfn.BITXOR(BA65,BA66)</f>
        <v>64</v>
      </c>
      <c r="BB67" s="9">
        <f t="shared" ref="BB67:BS67" si="122">_xlfn.BITXOR(BB65,BB66)</f>
        <v>216</v>
      </c>
      <c r="BC67" s="9">
        <f t="shared" si="122"/>
        <v>51</v>
      </c>
      <c r="BD67" s="9">
        <f t="shared" si="122"/>
        <v>121</v>
      </c>
      <c r="BE67" s="9">
        <f t="shared" si="122"/>
        <v>106</v>
      </c>
      <c r="BF67" s="9">
        <f t="shared" si="122"/>
        <v>233</v>
      </c>
      <c r="BG67" s="9">
        <f t="shared" si="122"/>
        <v>33</v>
      </c>
      <c r="BH67" s="9">
        <f t="shared" si="122"/>
        <v>174</v>
      </c>
      <c r="BI67" s="9">
        <f t="shared" si="122"/>
        <v>34</v>
      </c>
      <c r="BJ67" s="9">
        <f t="shared" si="122"/>
        <v>0</v>
      </c>
      <c r="BK67" s="9">
        <f t="shared" si="122"/>
        <v>33</v>
      </c>
      <c r="BL67" s="9">
        <f t="shared" si="122"/>
        <v>131</v>
      </c>
      <c r="BM67" s="9">
        <f t="shared" si="122"/>
        <v>59</v>
      </c>
      <c r="BN67" s="9">
        <f t="shared" si="122"/>
        <v>249</v>
      </c>
      <c r="BO67" s="9">
        <f t="shared" si="122"/>
        <v>126</v>
      </c>
      <c r="BP67" s="9">
        <f t="shared" si="122"/>
        <v>68</v>
      </c>
      <c r="BQ67" s="9">
        <f t="shared" si="122"/>
        <v>10</v>
      </c>
      <c r="BR67" s="23">
        <f t="shared" si="122"/>
        <v>121</v>
      </c>
      <c r="BS67" s="22">
        <f t="shared" si="122"/>
        <v>0</v>
      </c>
      <c r="CK67" s="21"/>
      <c r="CL67">
        <v>35</v>
      </c>
      <c r="CN67">
        <v>62</v>
      </c>
      <c r="CO67">
        <v>235</v>
      </c>
      <c r="CQ67">
        <v>62</v>
      </c>
      <c r="CR67">
        <v>171</v>
      </c>
    </row>
    <row r="68" spans="2:96" x14ac:dyDescent="0.3">
      <c r="B68" s="36" t="s">
        <v>4</v>
      </c>
      <c r="C68" s="36" t="str">
        <f t="shared" ref="C68:T68" si="123">IF(C44="0","","n")</f>
        <v>n</v>
      </c>
      <c r="D68" s="36" t="str">
        <f t="shared" si="123"/>
        <v/>
      </c>
      <c r="E68" s="36" t="str">
        <f t="shared" si="123"/>
        <v>n</v>
      </c>
      <c r="F68" s="36" t="str">
        <f t="shared" si="123"/>
        <v>n</v>
      </c>
      <c r="G68" s="36" t="str">
        <f t="shared" si="123"/>
        <v/>
      </c>
      <c r="H68" s="36" t="str">
        <f t="shared" si="123"/>
        <v/>
      </c>
      <c r="I68" s="36" t="str">
        <f t="shared" si="123"/>
        <v/>
      </c>
      <c r="J68" s="36" t="str">
        <f t="shared" si="123"/>
        <v>n</v>
      </c>
      <c r="K68" s="36" t="str">
        <f t="shared" si="123"/>
        <v>n</v>
      </c>
      <c r="L68" s="36" t="str">
        <f t="shared" si="123"/>
        <v/>
      </c>
      <c r="M68" s="36" t="str">
        <f t="shared" si="123"/>
        <v/>
      </c>
      <c r="N68" s="36" t="str">
        <f t="shared" si="123"/>
        <v>n</v>
      </c>
      <c r="O68" s="36" t="str">
        <f t="shared" si="123"/>
        <v/>
      </c>
      <c r="P68" s="36" t="str">
        <f t="shared" si="123"/>
        <v/>
      </c>
      <c r="Q68" s="36" t="str">
        <f t="shared" si="123"/>
        <v>n</v>
      </c>
      <c r="R68" s="36" t="str">
        <f t="shared" si="123"/>
        <v/>
      </c>
      <c r="S68" s="36" t="str">
        <f t="shared" si="123"/>
        <v/>
      </c>
      <c r="T68" s="36" t="str">
        <f t="shared" si="123"/>
        <v/>
      </c>
      <c r="U68" s="36"/>
      <c r="Z68" s="34">
        <v>6</v>
      </c>
      <c r="AA68" s="38" t="str">
        <f>AI47</f>
        <v>33</v>
      </c>
      <c r="AB68" s="6" t="str">
        <f t="shared" si="107"/>
        <v>00100001</v>
      </c>
      <c r="AC68" s="38">
        <v>6</v>
      </c>
      <c r="AD68" s="37" t="str">
        <f t="shared" si="108"/>
        <v>1</v>
      </c>
      <c r="AE68" s="37" t="str">
        <f t="shared" si="109"/>
        <v>0</v>
      </c>
      <c r="AF68" s="37" t="str">
        <f t="shared" si="110"/>
        <v>0</v>
      </c>
      <c r="AG68" s="37" t="str">
        <f t="shared" si="111"/>
        <v>0</v>
      </c>
      <c r="AH68" s="37" t="str">
        <f t="shared" si="112"/>
        <v>0</v>
      </c>
      <c r="AI68" s="37" t="str">
        <f t="shared" si="113"/>
        <v>1</v>
      </c>
      <c r="AJ68" s="37" t="str">
        <f t="shared" si="114"/>
        <v>0</v>
      </c>
      <c r="AK68" s="37" t="str">
        <f t="shared" si="115"/>
        <v>0</v>
      </c>
      <c r="AW68" s="20"/>
      <c r="BA68">
        <f>VLOOKUP(MOD($BA$58+AD60,255),$CQ$5:$CR$260,2)</f>
        <v>64</v>
      </c>
      <c r="BB68">
        <f t="shared" ref="BB68:BS68" si="124">VLOOKUP(MOD($BA$58+AE60,255),$CQ$5:$CR$260,2)</f>
        <v>191</v>
      </c>
      <c r="BC68">
        <f t="shared" si="124"/>
        <v>228</v>
      </c>
      <c r="BD68">
        <f t="shared" si="124"/>
        <v>241</v>
      </c>
      <c r="BE68">
        <f t="shared" si="124"/>
        <v>182</v>
      </c>
      <c r="BF68">
        <f t="shared" si="124"/>
        <v>181</v>
      </c>
      <c r="BG68">
        <f t="shared" si="124"/>
        <v>201</v>
      </c>
      <c r="BH68">
        <f t="shared" si="124"/>
        <v>121</v>
      </c>
      <c r="BI68">
        <f t="shared" si="124"/>
        <v>248</v>
      </c>
      <c r="BJ68">
        <f t="shared" si="124"/>
        <v>106</v>
      </c>
      <c r="BK68">
        <f t="shared" si="124"/>
        <v>2</v>
      </c>
      <c r="BL68">
        <f t="shared" si="124"/>
        <v>198</v>
      </c>
      <c r="BM68">
        <f t="shared" si="124"/>
        <v>10</v>
      </c>
      <c r="BN68">
        <f t="shared" si="124"/>
        <v>16</v>
      </c>
      <c r="BO68">
        <f t="shared" si="124"/>
        <v>191</v>
      </c>
      <c r="BP68">
        <f t="shared" si="124"/>
        <v>168</v>
      </c>
      <c r="BQ68">
        <f t="shared" si="124"/>
        <v>226</v>
      </c>
      <c r="BR68">
        <f t="shared" si="124"/>
        <v>115</v>
      </c>
      <c r="BS68">
        <f t="shared" si="124"/>
        <v>254</v>
      </c>
      <c r="CK68" s="21"/>
      <c r="CN68">
        <v>63</v>
      </c>
      <c r="CO68">
        <v>91</v>
      </c>
      <c r="CQ68">
        <v>63</v>
      </c>
      <c r="CR68">
        <v>123</v>
      </c>
    </row>
    <row r="69" spans="2:96" x14ac:dyDescent="0.3">
      <c r="B69" s="36" t="s">
        <v>4</v>
      </c>
      <c r="C69" s="36" t="str">
        <f t="shared" ref="C69:T69" si="125">IF(C45="0","","n")</f>
        <v/>
      </c>
      <c r="D69" s="36" t="str">
        <f t="shared" si="125"/>
        <v>n</v>
      </c>
      <c r="E69" s="36" t="str">
        <f t="shared" si="125"/>
        <v/>
      </c>
      <c r="F69" s="36" t="str">
        <f t="shared" si="125"/>
        <v/>
      </c>
      <c r="G69" s="36" t="str">
        <f t="shared" si="125"/>
        <v>n</v>
      </c>
      <c r="H69" s="36" t="str">
        <f t="shared" si="125"/>
        <v/>
      </c>
      <c r="I69" s="36" t="str">
        <f t="shared" si="125"/>
        <v>n</v>
      </c>
      <c r="J69" s="36" t="str">
        <f t="shared" si="125"/>
        <v/>
      </c>
      <c r="K69" s="36" t="str">
        <f t="shared" si="125"/>
        <v/>
      </c>
      <c r="L69" s="36" t="str">
        <f t="shared" si="125"/>
        <v>n</v>
      </c>
      <c r="M69" s="36" t="str">
        <f t="shared" si="125"/>
        <v>n</v>
      </c>
      <c r="N69" s="36" t="str">
        <f t="shared" si="125"/>
        <v>n</v>
      </c>
      <c r="O69" s="36" t="str">
        <f t="shared" si="125"/>
        <v/>
      </c>
      <c r="P69" s="36" t="str">
        <f t="shared" si="125"/>
        <v>n</v>
      </c>
      <c r="Q69" s="36" t="str">
        <f t="shared" si="125"/>
        <v>n</v>
      </c>
      <c r="R69" s="36" t="str">
        <f t="shared" si="125"/>
        <v/>
      </c>
      <c r="S69" s="36" t="str">
        <f t="shared" si="125"/>
        <v/>
      </c>
      <c r="T69" s="36" t="str">
        <f t="shared" si="125"/>
        <v>n</v>
      </c>
      <c r="U69" s="36" t="s">
        <v>4</v>
      </c>
      <c r="Z69" s="34">
        <v>7</v>
      </c>
      <c r="AA69" s="38" t="str">
        <f>AJ47</f>
        <v>77</v>
      </c>
      <c r="AB69" s="6" t="str">
        <f t="shared" si="107"/>
        <v>01001101</v>
      </c>
      <c r="AC69" s="38">
        <v>7</v>
      </c>
      <c r="AD69" s="37" t="str">
        <f t="shared" si="108"/>
        <v>1</v>
      </c>
      <c r="AE69" s="37" t="str">
        <f t="shared" si="109"/>
        <v>0</v>
      </c>
      <c r="AF69" s="37" t="str">
        <f t="shared" si="110"/>
        <v>1</v>
      </c>
      <c r="AG69" s="37" t="str">
        <f t="shared" si="111"/>
        <v>1</v>
      </c>
      <c r="AH69" s="37" t="str">
        <f t="shared" si="112"/>
        <v>0</v>
      </c>
      <c r="AI69" s="37" t="str">
        <f t="shared" si="113"/>
        <v>0</v>
      </c>
      <c r="AJ69" s="37" t="str">
        <f t="shared" si="114"/>
        <v>1</v>
      </c>
      <c r="AK69" s="37" t="str">
        <f t="shared" si="115"/>
        <v>0</v>
      </c>
      <c r="AW69" s="20"/>
      <c r="BA69" s="9">
        <f>_xlfn.BITXOR(BA67,BA68)</f>
        <v>0</v>
      </c>
      <c r="BB69" s="9">
        <f>_xlfn.BITXOR(BB67,BB68)</f>
        <v>103</v>
      </c>
      <c r="BC69" s="9">
        <f t="shared" ref="BC69" si="126">_xlfn.BITXOR(BC67,BC68)</f>
        <v>215</v>
      </c>
      <c r="BD69" s="9">
        <f t="shared" ref="BD69" si="127">_xlfn.BITXOR(BD67,BD68)</f>
        <v>136</v>
      </c>
      <c r="BE69" s="9">
        <f t="shared" ref="BE69" si="128">_xlfn.BITXOR(BE67,BE68)</f>
        <v>220</v>
      </c>
      <c r="BF69" s="9">
        <f t="shared" ref="BF69" si="129">_xlfn.BITXOR(BF67,BF68)</f>
        <v>92</v>
      </c>
      <c r="BG69" s="9">
        <f t="shared" ref="BG69" si="130">_xlfn.BITXOR(BG67,BG68)</f>
        <v>232</v>
      </c>
      <c r="BH69" s="9">
        <f t="shared" ref="BH69" si="131">_xlfn.BITXOR(BH67,BH68)</f>
        <v>215</v>
      </c>
      <c r="BI69" s="9">
        <f t="shared" ref="BI69" si="132">_xlfn.BITXOR(BI67,BI68)</f>
        <v>218</v>
      </c>
      <c r="BJ69" s="9">
        <f t="shared" ref="BJ69" si="133">_xlfn.BITXOR(BJ67,BJ68)</f>
        <v>106</v>
      </c>
      <c r="BK69" s="9">
        <f t="shared" ref="BK69" si="134">_xlfn.BITXOR(BK67,BK68)</f>
        <v>35</v>
      </c>
      <c r="BL69" s="9">
        <f t="shared" ref="BL69" si="135">_xlfn.BITXOR(BL67,BL68)</f>
        <v>69</v>
      </c>
      <c r="BM69" s="9">
        <f t="shared" ref="BM69" si="136">_xlfn.BITXOR(BM67,BM68)</f>
        <v>49</v>
      </c>
      <c r="BN69" s="9">
        <f t="shared" ref="BN69" si="137">_xlfn.BITXOR(BN67,BN68)</f>
        <v>233</v>
      </c>
      <c r="BO69" s="9">
        <f t="shared" ref="BO69" si="138">_xlfn.BITXOR(BO67,BO68)</f>
        <v>193</v>
      </c>
      <c r="BP69" s="9">
        <f t="shared" ref="BP69" si="139">_xlfn.BITXOR(BP67,BP68)</f>
        <v>236</v>
      </c>
      <c r="BQ69" s="9">
        <f t="shared" ref="BQ69" si="140">_xlfn.BITXOR(BQ67,BQ68)</f>
        <v>232</v>
      </c>
      <c r="BR69" s="23">
        <f>_xlfn.BITXOR(BR67,BR68)</f>
        <v>10</v>
      </c>
      <c r="BS69" s="22">
        <f t="shared" ref="BS69" si="141">_xlfn.BITXOR(BS67,BS68)</f>
        <v>254</v>
      </c>
      <c r="BT69" s="9">
        <f t="shared" ref="BT69" si="142">_xlfn.BITXOR(BT67,BT68)</f>
        <v>0</v>
      </c>
      <c r="CK69" s="21"/>
      <c r="CL69">
        <v>34</v>
      </c>
      <c r="CN69">
        <v>64</v>
      </c>
      <c r="CO69">
        <v>6</v>
      </c>
      <c r="CQ69">
        <v>64</v>
      </c>
      <c r="CR69">
        <v>246</v>
      </c>
    </row>
    <row r="70" spans="2:96" x14ac:dyDescent="0.3">
      <c r="B70" s="36" t="s">
        <v>4</v>
      </c>
      <c r="C70" s="36" t="str">
        <f t="shared" ref="C70:T70" si="143">IF(C46="0","","n")</f>
        <v/>
      </c>
      <c r="D70" s="36" t="str">
        <f t="shared" si="143"/>
        <v>n</v>
      </c>
      <c r="E70" s="36" t="str">
        <f t="shared" si="143"/>
        <v>n</v>
      </c>
      <c r="F70" s="36" t="str">
        <f t="shared" si="143"/>
        <v/>
      </c>
      <c r="G70" s="36" t="str">
        <f t="shared" si="143"/>
        <v>n</v>
      </c>
      <c r="H70" s="36" t="str">
        <f t="shared" si="143"/>
        <v/>
      </c>
      <c r="I70" s="36" t="str">
        <f t="shared" si="143"/>
        <v>n</v>
      </c>
      <c r="J70" s="36" t="str">
        <f t="shared" si="143"/>
        <v/>
      </c>
      <c r="K70" s="36" t="str">
        <f t="shared" si="143"/>
        <v>n</v>
      </c>
      <c r="L70" s="36" t="str">
        <f t="shared" si="143"/>
        <v/>
      </c>
      <c r="M70" s="36" t="str">
        <f t="shared" si="143"/>
        <v/>
      </c>
      <c r="N70" s="36" t="str">
        <f t="shared" si="143"/>
        <v>n</v>
      </c>
      <c r="O70" s="36" t="str">
        <f t="shared" si="143"/>
        <v>n</v>
      </c>
      <c r="P70" s="36" t="str">
        <f t="shared" si="143"/>
        <v>n</v>
      </c>
      <c r="Q70" s="36" t="str">
        <f t="shared" si="143"/>
        <v/>
      </c>
      <c r="R70" s="36" t="str">
        <f t="shared" si="143"/>
        <v>n</v>
      </c>
      <c r="S70" s="36" t="str">
        <f t="shared" si="143"/>
        <v/>
      </c>
      <c r="T70" s="36" t="str">
        <f t="shared" si="143"/>
        <v/>
      </c>
      <c r="U70" s="36"/>
      <c r="Z70" s="34">
        <v>8</v>
      </c>
      <c r="AA70" s="38" t="str">
        <f>AK47</f>
        <v>66</v>
      </c>
      <c r="AB70" s="6" t="str">
        <f t="shared" si="107"/>
        <v>01000010</v>
      </c>
      <c r="AC70" s="38">
        <v>8</v>
      </c>
      <c r="AD70" s="37" t="str">
        <f t="shared" si="108"/>
        <v>0</v>
      </c>
      <c r="AE70" s="37" t="str">
        <f t="shared" si="109"/>
        <v>1</v>
      </c>
      <c r="AF70" s="37" t="str">
        <f t="shared" si="110"/>
        <v>0</v>
      </c>
      <c r="AG70" s="37" t="str">
        <f t="shared" si="111"/>
        <v>0</v>
      </c>
      <c r="AH70" s="37" t="str">
        <f t="shared" si="112"/>
        <v>0</v>
      </c>
      <c r="AI70" s="37" t="str">
        <f t="shared" si="113"/>
        <v>0</v>
      </c>
      <c r="AJ70" s="37" t="str">
        <f t="shared" si="114"/>
        <v>1</v>
      </c>
      <c r="AK70" s="37" t="str">
        <f t="shared" si="115"/>
        <v>0</v>
      </c>
      <c r="AW70" s="20"/>
      <c r="BB70">
        <f>VLOOKUP(MOD($BB$58+AD60,255),$CQ$5:$CR$260,2)</f>
        <v>103</v>
      </c>
      <c r="BC70">
        <f t="shared" ref="BC70:BT70" si="144">VLOOKUP(MOD($BB$58+AE60,255),$CQ$5:$CR$260,2)</f>
        <v>53</v>
      </c>
      <c r="BD70">
        <f t="shared" si="144"/>
        <v>61</v>
      </c>
      <c r="BE70">
        <f t="shared" si="144"/>
        <v>143</v>
      </c>
      <c r="BF70">
        <f t="shared" si="144"/>
        <v>16</v>
      </c>
      <c r="BG70">
        <f t="shared" si="144"/>
        <v>217</v>
      </c>
      <c r="BH70">
        <f t="shared" si="144"/>
        <v>140</v>
      </c>
      <c r="BI70">
        <f t="shared" si="144"/>
        <v>35</v>
      </c>
      <c r="BJ70">
        <f t="shared" si="144"/>
        <v>170</v>
      </c>
      <c r="BK70">
        <f t="shared" si="144"/>
        <v>46</v>
      </c>
      <c r="BL70">
        <f t="shared" si="144"/>
        <v>142</v>
      </c>
      <c r="BM70">
        <f t="shared" si="144"/>
        <v>22</v>
      </c>
      <c r="BN70">
        <f t="shared" si="144"/>
        <v>236</v>
      </c>
      <c r="BO70">
        <f t="shared" si="144"/>
        <v>196</v>
      </c>
      <c r="BP70">
        <f t="shared" si="144"/>
        <v>53</v>
      </c>
      <c r="BQ70">
        <f t="shared" si="144"/>
        <v>9</v>
      </c>
      <c r="BR70">
        <f t="shared" si="144"/>
        <v>130</v>
      </c>
      <c r="BS70">
        <f t="shared" si="144"/>
        <v>207</v>
      </c>
      <c r="BT70">
        <f t="shared" si="144"/>
        <v>21</v>
      </c>
      <c r="CK70" s="21"/>
      <c r="CN70">
        <v>65</v>
      </c>
      <c r="CO70">
        <v>76</v>
      </c>
      <c r="CQ70">
        <v>65</v>
      </c>
      <c r="CR70">
        <v>193</v>
      </c>
    </row>
    <row r="71" spans="2:96" x14ac:dyDescent="0.3">
      <c r="B71" s="36" t="s">
        <v>4</v>
      </c>
      <c r="C71" s="36" t="str">
        <f t="shared" ref="C71:T71" si="145">IF(C47="0","","n")</f>
        <v/>
      </c>
      <c r="D71" s="36" t="str">
        <f t="shared" si="145"/>
        <v>n</v>
      </c>
      <c r="E71" s="36" t="str">
        <f t="shared" si="145"/>
        <v>n</v>
      </c>
      <c r="F71" s="36" t="str">
        <f t="shared" si="145"/>
        <v>n</v>
      </c>
      <c r="G71" s="36" t="str">
        <f t="shared" si="145"/>
        <v/>
      </c>
      <c r="H71" s="36" t="str">
        <f t="shared" si="145"/>
        <v/>
      </c>
      <c r="I71" s="36" t="str">
        <f t="shared" si="145"/>
        <v/>
      </c>
      <c r="J71" s="36" t="str">
        <f t="shared" si="145"/>
        <v/>
      </c>
      <c r="K71" s="36" t="str">
        <f t="shared" si="145"/>
        <v>n</v>
      </c>
      <c r="L71" s="36" t="str">
        <f t="shared" si="145"/>
        <v/>
      </c>
      <c r="M71" s="36" t="str">
        <f t="shared" si="145"/>
        <v/>
      </c>
      <c r="N71" s="36" t="str">
        <f t="shared" si="145"/>
        <v/>
      </c>
      <c r="O71" s="36" t="str">
        <f t="shared" si="145"/>
        <v>n</v>
      </c>
      <c r="P71" s="36" t="str">
        <f t="shared" si="145"/>
        <v>n</v>
      </c>
      <c r="Q71" s="36" t="str">
        <f t="shared" si="145"/>
        <v>n</v>
      </c>
      <c r="R71" s="36" t="str">
        <f t="shared" si="145"/>
        <v>n</v>
      </c>
      <c r="S71" s="36" t="str">
        <f t="shared" si="145"/>
        <v>n</v>
      </c>
      <c r="T71" s="36" t="str">
        <f t="shared" si="145"/>
        <v>n</v>
      </c>
      <c r="U71" s="36" t="s">
        <v>4</v>
      </c>
      <c r="Z71" s="34">
        <v>9</v>
      </c>
      <c r="AA71" s="38" t="str">
        <f>AL47</f>
        <v>87</v>
      </c>
      <c r="AB71" s="6" t="str">
        <f t="shared" si="107"/>
        <v>01010111</v>
      </c>
      <c r="AC71" s="38">
        <v>9</v>
      </c>
      <c r="AD71" s="37" t="str">
        <f t="shared" si="108"/>
        <v>1</v>
      </c>
      <c r="AE71" s="37" t="str">
        <f t="shared" si="109"/>
        <v>1</v>
      </c>
      <c r="AF71" s="37" t="str">
        <f t="shared" si="110"/>
        <v>1</v>
      </c>
      <c r="AG71" s="37" t="str">
        <f t="shared" si="111"/>
        <v>0</v>
      </c>
      <c r="AH71" s="37" t="str">
        <f t="shared" si="112"/>
        <v>1</v>
      </c>
      <c r="AI71" s="37" t="str">
        <f t="shared" si="113"/>
        <v>0</v>
      </c>
      <c r="AJ71" s="37" t="str">
        <f t="shared" si="114"/>
        <v>1</v>
      </c>
      <c r="AK71" s="37" t="str">
        <f t="shared" si="115"/>
        <v>0</v>
      </c>
      <c r="AW71" s="20"/>
      <c r="BB71" s="9">
        <f>_xlfn.BITXOR(BB69,BB70)</f>
        <v>0</v>
      </c>
      <c r="BC71" s="9">
        <f>_xlfn.BITXOR(BC69,BC70)</f>
        <v>226</v>
      </c>
      <c r="BD71" s="9">
        <f>_xlfn.BITXOR(BD69,BD70)</f>
        <v>181</v>
      </c>
      <c r="BE71" s="9">
        <f t="shared" ref="BE71" si="146">_xlfn.BITXOR(BE69,BE70)</f>
        <v>83</v>
      </c>
      <c r="BF71" s="9">
        <f t="shared" ref="BF71" si="147">_xlfn.BITXOR(BF69,BF70)</f>
        <v>76</v>
      </c>
      <c r="BG71" s="9">
        <f t="shared" ref="BG71" si="148">_xlfn.BITXOR(BG69,BG70)</f>
        <v>49</v>
      </c>
      <c r="BH71" s="9">
        <f t="shared" ref="BH71" si="149">_xlfn.BITXOR(BH69,BH70)</f>
        <v>91</v>
      </c>
      <c r="BI71" s="9">
        <f t="shared" ref="BI71" si="150">_xlfn.BITXOR(BI69,BI70)</f>
        <v>249</v>
      </c>
      <c r="BJ71" s="9">
        <f t="shared" ref="BJ71" si="151">_xlfn.BITXOR(BJ69,BJ70)</f>
        <v>192</v>
      </c>
      <c r="BK71" s="9">
        <f t="shared" ref="BK71" si="152">_xlfn.BITXOR(BK69,BK70)</f>
        <v>13</v>
      </c>
      <c r="BL71" s="9">
        <f t="shared" ref="BL71" si="153">_xlfn.BITXOR(BL69,BL70)</f>
        <v>203</v>
      </c>
      <c r="BM71" s="9">
        <f t="shared" ref="BM71" si="154">_xlfn.BITXOR(BM69,BM70)</f>
        <v>39</v>
      </c>
      <c r="BN71" s="9">
        <f t="shared" ref="BN71" si="155">_xlfn.BITXOR(BN69,BN70)</f>
        <v>5</v>
      </c>
      <c r="BO71" s="9">
        <f t="shared" ref="BO71" si="156">_xlfn.BITXOR(BO69,BO70)</f>
        <v>5</v>
      </c>
      <c r="BP71" s="9">
        <f t="shared" ref="BP71" si="157">_xlfn.BITXOR(BP69,BP70)</f>
        <v>217</v>
      </c>
      <c r="BQ71" s="9">
        <f t="shared" ref="BQ71" si="158">_xlfn.BITXOR(BQ69,BQ70)</f>
        <v>225</v>
      </c>
      <c r="BR71" s="23">
        <f t="shared" ref="BR71" si="159">_xlfn.BITXOR(BR69,BR70)</f>
        <v>136</v>
      </c>
      <c r="BS71" s="22">
        <f t="shared" ref="BS71" si="160">_xlfn.BITXOR(BS69,BS70)</f>
        <v>49</v>
      </c>
      <c r="BT71" s="9">
        <f t="shared" ref="BT71" si="161">_xlfn.BITXOR(BT69,BT70)</f>
        <v>21</v>
      </c>
      <c r="BU71" s="9">
        <f t="shared" ref="BU71" si="162">_xlfn.BITXOR(BU69,BU70)</f>
        <v>0</v>
      </c>
      <c r="CK71" s="21"/>
      <c r="CL71">
        <v>33</v>
      </c>
      <c r="CN71">
        <v>66</v>
      </c>
      <c r="CO71">
        <v>220</v>
      </c>
      <c r="CQ71">
        <v>66</v>
      </c>
      <c r="CR71">
        <v>175</v>
      </c>
    </row>
    <row r="72" spans="2:96" x14ac:dyDescent="0.3">
      <c r="B72" s="36" t="s">
        <v>4</v>
      </c>
      <c r="C72" s="36" t="str">
        <f t="shared" ref="C72:T72" si="163">IF(C48="0","","n")</f>
        <v>n</v>
      </c>
      <c r="D72" s="36" t="str">
        <f t="shared" si="163"/>
        <v/>
      </c>
      <c r="E72" s="36" t="str">
        <f t="shared" si="163"/>
        <v>n</v>
      </c>
      <c r="F72" s="36" t="str">
        <f t="shared" si="163"/>
        <v>n</v>
      </c>
      <c r="G72" s="36" t="str">
        <f t="shared" si="163"/>
        <v>n</v>
      </c>
      <c r="H72" s="36" t="str">
        <f t="shared" si="163"/>
        <v/>
      </c>
      <c r="I72" s="36" t="str">
        <f t="shared" si="163"/>
        <v>n</v>
      </c>
      <c r="J72" s="36" t="str">
        <f t="shared" si="163"/>
        <v>n</v>
      </c>
      <c r="K72" s="36" t="str">
        <f t="shared" si="163"/>
        <v/>
      </c>
      <c r="L72" s="36" t="str">
        <f t="shared" si="163"/>
        <v/>
      </c>
      <c r="M72" s="36" t="str">
        <f t="shared" si="163"/>
        <v>n</v>
      </c>
      <c r="N72" s="36" t="str">
        <f t="shared" si="163"/>
        <v/>
      </c>
      <c r="O72" s="36" t="str">
        <f t="shared" si="163"/>
        <v/>
      </c>
      <c r="P72" s="36" t="str">
        <f t="shared" si="163"/>
        <v/>
      </c>
      <c r="Q72" s="36" t="str">
        <f t="shared" si="163"/>
        <v>n</v>
      </c>
      <c r="R72" s="36" t="str">
        <f t="shared" si="163"/>
        <v/>
      </c>
      <c r="S72" s="36" t="str">
        <f t="shared" si="163"/>
        <v/>
      </c>
      <c r="T72" s="36" t="str">
        <f t="shared" si="163"/>
        <v>n</v>
      </c>
      <c r="U72" s="36"/>
      <c r="Z72" s="34">
        <v>10</v>
      </c>
      <c r="AA72" s="38" t="str">
        <f>AM47</f>
        <v>66</v>
      </c>
      <c r="AB72" s="6" t="str">
        <f t="shared" si="107"/>
        <v>01000010</v>
      </c>
      <c r="AC72" s="38">
        <v>10</v>
      </c>
      <c r="AD72" s="37" t="str">
        <f t="shared" si="108"/>
        <v>0</v>
      </c>
      <c r="AE72" s="37" t="str">
        <f t="shared" si="109"/>
        <v>1</v>
      </c>
      <c r="AF72" s="37" t="str">
        <f t="shared" si="110"/>
        <v>0</v>
      </c>
      <c r="AG72" s="37" t="str">
        <f t="shared" si="111"/>
        <v>0</v>
      </c>
      <c r="AH72" s="37" t="str">
        <f t="shared" si="112"/>
        <v>0</v>
      </c>
      <c r="AI72" s="37" t="str">
        <f t="shared" si="113"/>
        <v>0</v>
      </c>
      <c r="AJ72" s="37" t="str">
        <f t="shared" si="114"/>
        <v>1</v>
      </c>
      <c r="AK72" s="37" t="str">
        <f t="shared" si="115"/>
        <v>0</v>
      </c>
      <c r="AW72" s="20"/>
      <c r="BC72">
        <f>VLOOKUP(MOD($BC$58+AD60,255),$CQ$5:$CR$260,2)</f>
        <v>226</v>
      </c>
      <c r="BD72">
        <f t="shared" ref="BD72:BU72" si="164">VLOOKUP(MOD($BC$58+AE60,255),$CQ$5:$CR$260,2)</f>
        <v>112</v>
      </c>
      <c r="BE72">
        <f t="shared" si="164"/>
        <v>199</v>
      </c>
      <c r="BF72">
        <f t="shared" si="164"/>
        <v>176</v>
      </c>
      <c r="BG72">
        <f t="shared" si="164"/>
        <v>67</v>
      </c>
      <c r="BH72">
        <f t="shared" si="164"/>
        <v>239</v>
      </c>
      <c r="BI72">
        <f t="shared" si="164"/>
        <v>56</v>
      </c>
      <c r="BJ72">
        <f t="shared" si="164"/>
        <v>14</v>
      </c>
      <c r="BK72">
        <f t="shared" si="164"/>
        <v>131</v>
      </c>
      <c r="BL72">
        <f t="shared" si="164"/>
        <v>12</v>
      </c>
      <c r="BM72">
        <f t="shared" si="164"/>
        <v>200</v>
      </c>
      <c r="BN72">
        <f t="shared" si="164"/>
        <v>126</v>
      </c>
      <c r="BO72">
        <f t="shared" si="164"/>
        <v>159</v>
      </c>
      <c r="BP72">
        <f t="shared" si="164"/>
        <v>174</v>
      </c>
      <c r="BQ72">
        <f t="shared" si="164"/>
        <v>112</v>
      </c>
      <c r="BR72">
        <f t="shared" si="164"/>
        <v>207</v>
      </c>
      <c r="BS72">
        <f t="shared" si="164"/>
        <v>178</v>
      </c>
      <c r="BT72">
        <f t="shared" si="164"/>
        <v>145</v>
      </c>
      <c r="BU72">
        <f t="shared" si="164"/>
        <v>246</v>
      </c>
      <c r="CK72" s="21"/>
      <c r="CN72">
        <v>67</v>
      </c>
      <c r="CO72">
        <v>217</v>
      </c>
      <c r="CQ72">
        <v>67</v>
      </c>
      <c r="CR72">
        <v>115</v>
      </c>
    </row>
    <row r="73" spans="2:96" x14ac:dyDescent="0.3">
      <c r="B73" s="36" t="s">
        <v>4</v>
      </c>
      <c r="C73" s="36" t="str">
        <f t="shared" ref="C73:T73" si="165">IF(C49="0","","n")</f>
        <v/>
      </c>
      <c r="D73" s="36" t="str">
        <f t="shared" si="165"/>
        <v>n</v>
      </c>
      <c r="E73" s="36" t="str">
        <f t="shared" si="165"/>
        <v/>
      </c>
      <c r="F73" s="36" t="str">
        <f t="shared" si="165"/>
        <v>n</v>
      </c>
      <c r="G73" s="36" t="str">
        <f t="shared" si="165"/>
        <v/>
      </c>
      <c r="H73" s="36" t="str">
        <f t="shared" si="165"/>
        <v>n</v>
      </c>
      <c r="I73" s="36" t="str">
        <f t="shared" si="165"/>
        <v>n</v>
      </c>
      <c r="J73" s="36" t="str">
        <f t="shared" si="165"/>
        <v>n</v>
      </c>
      <c r="K73" s="36" t="str">
        <f t="shared" si="165"/>
        <v>n</v>
      </c>
      <c r="L73" s="36" t="str">
        <f t="shared" si="165"/>
        <v>n</v>
      </c>
      <c r="M73" s="36" t="str">
        <f t="shared" si="165"/>
        <v/>
      </c>
      <c r="N73" s="36" t="str">
        <f t="shared" si="165"/>
        <v/>
      </c>
      <c r="O73" s="36" t="str">
        <f t="shared" si="165"/>
        <v>n</v>
      </c>
      <c r="P73" s="36" t="str">
        <f t="shared" si="165"/>
        <v/>
      </c>
      <c r="Q73" s="36" t="str">
        <f t="shared" si="165"/>
        <v>n</v>
      </c>
      <c r="R73" s="36" t="str">
        <f t="shared" si="165"/>
        <v/>
      </c>
      <c r="S73" s="36" t="str">
        <f t="shared" si="165"/>
        <v>n</v>
      </c>
      <c r="T73" s="36" t="str">
        <f t="shared" si="165"/>
        <v/>
      </c>
      <c r="U73" s="36" t="s">
        <v>4</v>
      </c>
      <c r="Z73" s="34">
        <v>11</v>
      </c>
      <c r="AA73" s="38" t="str">
        <f>AN47</f>
        <v>33</v>
      </c>
      <c r="AB73" s="6" t="str">
        <f t="shared" si="107"/>
        <v>00100001</v>
      </c>
      <c r="AC73" s="38">
        <v>11</v>
      </c>
      <c r="AD73" s="37" t="str">
        <f t="shared" si="108"/>
        <v>1</v>
      </c>
      <c r="AE73" s="37" t="str">
        <f t="shared" si="109"/>
        <v>0</v>
      </c>
      <c r="AF73" s="37" t="str">
        <f t="shared" si="110"/>
        <v>0</v>
      </c>
      <c r="AG73" s="37" t="str">
        <f t="shared" si="111"/>
        <v>0</v>
      </c>
      <c r="AH73" s="37" t="str">
        <f t="shared" si="112"/>
        <v>0</v>
      </c>
      <c r="AI73" s="37" t="str">
        <f t="shared" si="113"/>
        <v>1</v>
      </c>
      <c r="AJ73" s="37" t="str">
        <f t="shared" si="114"/>
        <v>0</v>
      </c>
      <c r="AK73" s="37" t="str">
        <f t="shared" si="115"/>
        <v>0</v>
      </c>
      <c r="AW73" s="20"/>
      <c r="BB73" t="s">
        <v>79</v>
      </c>
      <c r="BC73" s="9">
        <f>_xlfn.BITXOR(BC71,BC72)</f>
        <v>0</v>
      </c>
      <c r="BD73" s="9">
        <f>_xlfn.BITXOR(BD71,BD72)</f>
        <v>197</v>
      </c>
      <c r="BE73" s="9">
        <f t="shared" ref="BE73" si="166">_xlfn.BITXOR(BE71,BE72)</f>
        <v>148</v>
      </c>
      <c r="BF73" s="9">
        <f t="shared" ref="BF73" si="167">_xlfn.BITXOR(BF71,BF72)</f>
        <v>252</v>
      </c>
      <c r="BG73" s="9">
        <f t="shared" ref="BG73" si="168">_xlfn.BITXOR(BG71,BG72)</f>
        <v>114</v>
      </c>
      <c r="BH73" s="9">
        <f t="shared" ref="BH73" si="169">_xlfn.BITXOR(BH71,BH72)</f>
        <v>180</v>
      </c>
      <c r="BI73" s="9">
        <f t="shared" ref="BI73" si="170">_xlfn.BITXOR(BI71,BI72)</f>
        <v>193</v>
      </c>
      <c r="BJ73" s="9">
        <f t="shared" ref="BJ73" si="171">_xlfn.BITXOR(BJ71,BJ72)</f>
        <v>206</v>
      </c>
      <c r="BK73" s="9">
        <f t="shared" ref="BK73" si="172">_xlfn.BITXOR(BK71,BK72)</f>
        <v>142</v>
      </c>
      <c r="BL73" s="9">
        <f t="shared" ref="BL73" si="173">_xlfn.BITXOR(BL71,BL72)</f>
        <v>199</v>
      </c>
      <c r="BM73" s="9">
        <f t="shared" ref="BM73" si="174">_xlfn.BITXOR(BM71,BM72)</f>
        <v>239</v>
      </c>
      <c r="BN73" s="9">
        <f t="shared" ref="BN73" si="175">_xlfn.BITXOR(BN71,BN72)</f>
        <v>123</v>
      </c>
      <c r="BO73" s="9">
        <f t="shared" ref="BO73" si="176">_xlfn.BITXOR(BO71,BO72)</f>
        <v>154</v>
      </c>
      <c r="BP73" s="9">
        <f t="shared" ref="BP73" si="177">_xlfn.BITXOR(BP71,BP72)</f>
        <v>119</v>
      </c>
      <c r="BQ73" s="9">
        <f t="shared" ref="BQ73" si="178">_xlfn.BITXOR(BQ71,BQ72)</f>
        <v>145</v>
      </c>
      <c r="BR73" s="23">
        <f t="shared" ref="BR73" si="179">_xlfn.BITXOR(BR71,BR72)</f>
        <v>71</v>
      </c>
      <c r="BS73" s="22">
        <f t="shared" ref="BS73" si="180">_xlfn.BITXOR(BS71,BS72)</f>
        <v>131</v>
      </c>
      <c r="BT73" s="9">
        <f t="shared" ref="BT73" si="181">_xlfn.BITXOR(BT71,BT72)</f>
        <v>132</v>
      </c>
      <c r="BU73" s="9">
        <f t="shared" ref="BU73" si="182">_xlfn.BITXOR(BU71,BU72)</f>
        <v>246</v>
      </c>
      <c r="BV73" s="9">
        <f t="shared" ref="BV73" si="183">_xlfn.BITXOR(BV71,BV72)</f>
        <v>0</v>
      </c>
      <c r="CK73" s="21"/>
      <c r="CL73">
        <v>32</v>
      </c>
      <c r="CN73">
        <v>68</v>
      </c>
      <c r="CO73">
        <v>197</v>
      </c>
      <c r="CQ73">
        <v>68</v>
      </c>
      <c r="CR73">
        <v>230</v>
      </c>
    </row>
    <row r="74" spans="2:96" x14ac:dyDescent="0.3">
      <c r="B74" s="36" t="s">
        <v>4</v>
      </c>
      <c r="C74" s="36" t="str">
        <f t="shared" ref="C74:T74" si="184">IF(C50="0","","n")</f>
        <v>n</v>
      </c>
      <c r="D74" s="36" t="str">
        <f t="shared" si="184"/>
        <v/>
      </c>
      <c r="E74" s="36" t="str">
        <f t="shared" si="184"/>
        <v>n</v>
      </c>
      <c r="F74" s="36" t="str">
        <f t="shared" si="184"/>
        <v/>
      </c>
      <c r="G74" s="36" t="str">
        <f t="shared" si="184"/>
        <v/>
      </c>
      <c r="H74" s="36" t="str">
        <f t="shared" si="184"/>
        <v>n</v>
      </c>
      <c r="I74" s="36" t="str">
        <f t="shared" si="184"/>
        <v/>
      </c>
      <c r="J74" s="36" t="str">
        <f t="shared" si="184"/>
        <v>n</v>
      </c>
      <c r="K74" s="36" t="str">
        <f t="shared" si="184"/>
        <v>n</v>
      </c>
      <c r="L74" s="36" t="str">
        <f t="shared" si="184"/>
        <v>n</v>
      </c>
      <c r="M74" s="36" t="str">
        <f t="shared" si="184"/>
        <v/>
      </c>
      <c r="N74" s="36" t="str">
        <f t="shared" si="184"/>
        <v/>
      </c>
      <c r="O74" s="36" t="str">
        <f t="shared" si="184"/>
        <v/>
      </c>
      <c r="P74" s="36" t="str">
        <f t="shared" si="184"/>
        <v>n</v>
      </c>
      <c r="Q74" s="36" t="str">
        <f t="shared" si="184"/>
        <v>n</v>
      </c>
      <c r="R74" s="36" t="str">
        <f t="shared" si="184"/>
        <v/>
      </c>
      <c r="S74" s="36" t="str">
        <f t="shared" si="184"/>
        <v>n</v>
      </c>
      <c r="T74" s="36" t="str">
        <f t="shared" si="184"/>
        <v/>
      </c>
      <c r="U74" s="36"/>
      <c r="Z74" s="34">
        <v>12</v>
      </c>
      <c r="AA74" s="38" t="str">
        <f>AO47</f>
        <v>77</v>
      </c>
      <c r="AB74" s="6" t="str">
        <f t="shared" si="107"/>
        <v>01001101</v>
      </c>
      <c r="AC74" s="38">
        <v>12</v>
      </c>
      <c r="AD74" s="37" t="str">
        <f t="shared" si="108"/>
        <v>1</v>
      </c>
      <c r="AE74" s="37" t="str">
        <f t="shared" si="109"/>
        <v>0</v>
      </c>
      <c r="AF74" s="37" t="str">
        <f t="shared" si="110"/>
        <v>1</v>
      </c>
      <c r="AG74" s="37" t="str">
        <f t="shared" si="111"/>
        <v>1</v>
      </c>
      <c r="AH74" s="37" t="str">
        <f t="shared" si="112"/>
        <v>0</v>
      </c>
      <c r="AI74" s="37" t="str">
        <f t="shared" si="113"/>
        <v>0</v>
      </c>
      <c r="AJ74" s="37" t="str">
        <f t="shared" si="114"/>
        <v>1</v>
      </c>
      <c r="AK74" s="37" t="str">
        <f t="shared" si="115"/>
        <v>0</v>
      </c>
      <c r="AW74" s="20"/>
      <c r="BD74">
        <f>VLOOKUP(MOD($BD$58+AD60,255),$CQ$5:$CR$260,2)</f>
        <v>197</v>
      </c>
      <c r="BE74">
        <f t="shared" ref="BE74:BV74" si="185">VLOOKUP(MOD($BD$58+AE60,255),$CQ$5:$CR$260,2)</f>
        <v>250</v>
      </c>
      <c r="BF74">
        <f t="shared" si="185"/>
        <v>30</v>
      </c>
      <c r="BG74">
        <f t="shared" si="185"/>
        <v>206</v>
      </c>
      <c r="BH74">
        <f t="shared" si="185"/>
        <v>229</v>
      </c>
      <c r="BI74">
        <f t="shared" si="185"/>
        <v>131</v>
      </c>
      <c r="BJ74">
        <f t="shared" si="185"/>
        <v>125</v>
      </c>
      <c r="BK74">
        <f t="shared" si="185"/>
        <v>84</v>
      </c>
      <c r="BL74">
        <f t="shared" si="185"/>
        <v>209</v>
      </c>
      <c r="BM74">
        <f t="shared" si="185"/>
        <v>72</v>
      </c>
      <c r="BN74">
        <f t="shared" si="185"/>
        <v>68</v>
      </c>
      <c r="BO74">
        <f t="shared" si="185"/>
        <v>174</v>
      </c>
      <c r="BP74">
        <f t="shared" si="185"/>
        <v>121</v>
      </c>
      <c r="BQ74">
        <f t="shared" si="185"/>
        <v>122</v>
      </c>
      <c r="BR74">
        <f t="shared" si="185"/>
        <v>250</v>
      </c>
      <c r="BS74">
        <f t="shared" si="185"/>
        <v>110</v>
      </c>
      <c r="BT74">
        <f t="shared" si="185"/>
        <v>210</v>
      </c>
      <c r="BU74">
        <f t="shared" si="185"/>
        <v>45</v>
      </c>
      <c r="BV74">
        <f t="shared" si="185"/>
        <v>29</v>
      </c>
      <c r="CK74" s="21"/>
      <c r="CN74">
        <v>69</v>
      </c>
      <c r="CO74">
        <v>11</v>
      </c>
      <c r="CQ74">
        <v>69</v>
      </c>
      <c r="CR74">
        <v>225</v>
      </c>
    </row>
    <row r="75" spans="2:96" x14ac:dyDescent="0.3">
      <c r="B75" s="36" t="s">
        <v>4</v>
      </c>
      <c r="C75" s="36" t="str">
        <f t="shared" ref="C75:R75" si="186">IF(C51="0","","n")</f>
        <v/>
      </c>
      <c r="D75" s="36" t="str">
        <f t="shared" si="186"/>
        <v>n</v>
      </c>
      <c r="E75" s="36" t="str">
        <f t="shared" si="186"/>
        <v>n</v>
      </c>
      <c r="F75" s="36" t="str">
        <f t="shared" si="186"/>
        <v>n</v>
      </c>
      <c r="G75" s="36" t="str">
        <f t="shared" si="186"/>
        <v/>
      </c>
      <c r="H75" s="36" t="str">
        <f t="shared" si="186"/>
        <v>n</v>
      </c>
      <c r="I75" s="36" t="str">
        <f t="shared" si="186"/>
        <v>n</v>
      </c>
      <c r="J75" s="36" t="str">
        <f t="shared" si="186"/>
        <v>n</v>
      </c>
      <c r="K75" s="36" t="str">
        <f t="shared" si="186"/>
        <v>n</v>
      </c>
      <c r="L75" s="36" t="str">
        <f t="shared" si="186"/>
        <v/>
      </c>
      <c r="M75" s="36" t="str">
        <f t="shared" si="186"/>
        <v/>
      </c>
      <c r="N75" s="36" t="str">
        <f t="shared" si="186"/>
        <v/>
      </c>
      <c r="O75" s="36" t="str">
        <f t="shared" si="186"/>
        <v/>
      </c>
      <c r="P75" s="36" t="str">
        <f t="shared" si="186"/>
        <v/>
      </c>
      <c r="Q75" s="36" t="str">
        <f t="shared" si="186"/>
        <v/>
      </c>
      <c r="R75" s="36" t="str">
        <f t="shared" si="186"/>
        <v/>
      </c>
      <c r="S75" s="36" t="s">
        <v>4</v>
      </c>
      <c r="T75" s="36"/>
      <c r="U75" s="36" t="s">
        <v>4</v>
      </c>
      <c r="Z75" s="34">
        <v>13</v>
      </c>
      <c r="AA75" s="38" t="str">
        <f>AP47</f>
        <v>66</v>
      </c>
      <c r="AB75" s="6" t="str">
        <f t="shared" si="107"/>
        <v>01000010</v>
      </c>
      <c r="AC75" s="38">
        <v>13</v>
      </c>
      <c r="AD75" s="37" t="str">
        <f t="shared" si="108"/>
        <v>0</v>
      </c>
      <c r="AE75" s="37" t="str">
        <f t="shared" si="109"/>
        <v>1</v>
      </c>
      <c r="AF75" s="37" t="str">
        <f t="shared" si="110"/>
        <v>0</v>
      </c>
      <c r="AG75" s="37" t="str">
        <f t="shared" si="111"/>
        <v>0</v>
      </c>
      <c r="AH75" s="37" t="str">
        <f t="shared" si="112"/>
        <v>0</v>
      </c>
      <c r="AI75" s="37" t="str">
        <f t="shared" si="113"/>
        <v>0</v>
      </c>
      <c r="AJ75" s="37" t="str">
        <f t="shared" si="114"/>
        <v>1</v>
      </c>
      <c r="AK75" s="37" t="str">
        <f t="shared" si="115"/>
        <v>0</v>
      </c>
      <c r="AW75" s="20"/>
      <c r="BD75" s="9">
        <f>_xlfn.BITXOR(BD73,BD74)</f>
        <v>0</v>
      </c>
      <c r="BE75" s="9">
        <f>_xlfn.BITXOR(BE73,BE74)</f>
        <v>110</v>
      </c>
      <c r="BF75" s="9">
        <f t="shared" ref="BF75" si="187">_xlfn.BITXOR(BF73,BF74)</f>
        <v>226</v>
      </c>
      <c r="BG75" s="9">
        <f t="shared" ref="BG75" si="188">_xlfn.BITXOR(BG73,BG74)</f>
        <v>188</v>
      </c>
      <c r="BH75" s="9">
        <f t="shared" ref="BH75" si="189">_xlfn.BITXOR(BH73,BH74)</f>
        <v>81</v>
      </c>
      <c r="BI75" s="9">
        <f t="shared" ref="BI75" si="190">_xlfn.BITXOR(BI73,BI74)</f>
        <v>66</v>
      </c>
      <c r="BJ75" s="9">
        <f t="shared" ref="BJ75" si="191">_xlfn.BITXOR(BJ73,BJ74)</f>
        <v>179</v>
      </c>
      <c r="BK75" s="9">
        <f t="shared" ref="BK75" si="192">_xlfn.BITXOR(BK73,BK74)</f>
        <v>218</v>
      </c>
      <c r="BL75" s="9">
        <f t="shared" ref="BL75" si="193">_xlfn.BITXOR(BL73,BL74)</f>
        <v>22</v>
      </c>
      <c r="BM75" s="9">
        <f t="shared" ref="BM75" si="194">_xlfn.BITXOR(BM73,BM74)</f>
        <v>167</v>
      </c>
      <c r="BN75" s="9">
        <f t="shared" ref="BN75" si="195">_xlfn.BITXOR(BN73,BN74)</f>
        <v>63</v>
      </c>
      <c r="BO75" s="9">
        <f t="shared" ref="BO75" si="196">_xlfn.BITXOR(BO73,BO74)</f>
        <v>52</v>
      </c>
      <c r="BP75" s="9">
        <f t="shared" ref="BP75" si="197">_xlfn.BITXOR(BP73,BP74)</f>
        <v>14</v>
      </c>
      <c r="BQ75" s="9">
        <f t="shared" ref="BQ75" si="198">_xlfn.BITXOR(BQ73,BQ74)</f>
        <v>235</v>
      </c>
      <c r="BR75" s="23">
        <f t="shared" ref="BR75" si="199">_xlfn.BITXOR(BR73,BR74)</f>
        <v>189</v>
      </c>
      <c r="BS75" s="22">
        <f t="shared" ref="BS75" si="200">_xlfn.BITXOR(BS73,BS74)</f>
        <v>237</v>
      </c>
      <c r="BT75" s="9">
        <f t="shared" ref="BT75" si="201">_xlfn.BITXOR(BT73,BT74)</f>
        <v>86</v>
      </c>
      <c r="BU75" s="9">
        <f t="shared" ref="BU75" si="202">_xlfn.BITXOR(BU73,BU74)</f>
        <v>219</v>
      </c>
      <c r="BV75" s="9">
        <f t="shared" ref="BV75" si="203">_xlfn.BITXOR(BV73,BV74)</f>
        <v>29</v>
      </c>
      <c r="BW75" s="9">
        <f t="shared" ref="BW75" si="204">_xlfn.BITXOR(BW73,BW74)</f>
        <v>0</v>
      </c>
      <c r="CK75" s="21"/>
      <c r="CL75">
        <v>31</v>
      </c>
      <c r="CN75">
        <v>70</v>
      </c>
      <c r="CO75">
        <v>97</v>
      </c>
      <c r="CQ75">
        <v>70</v>
      </c>
      <c r="CR75">
        <v>239</v>
      </c>
    </row>
    <row r="76" spans="2:96" x14ac:dyDescent="0.3">
      <c r="B76" s="36" t="s">
        <v>4</v>
      </c>
      <c r="C76" s="36" t="str">
        <f t="shared" ref="C76:R76" si="205">IF(C52="0","","n")</f>
        <v/>
      </c>
      <c r="D76" s="36" t="str">
        <f t="shared" si="205"/>
        <v>n</v>
      </c>
      <c r="E76" s="36" t="str">
        <f t="shared" si="205"/>
        <v/>
      </c>
      <c r="F76" s="36" t="str">
        <f t="shared" si="205"/>
        <v>n</v>
      </c>
      <c r="G76" s="36" t="str">
        <f t="shared" si="205"/>
        <v/>
      </c>
      <c r="H76" s="36" t="str">
        <f t="shared" si="205"/>
        <v>n</v>
      </c>
      <c r="I76" s="36" t="str">
        <f t="shared" si="205"/>
        <v>n</v>
      </c>
      <c r="J76" s="36" t="str">
        <f t="shared" si="205"/>
        <v>n</v>
      </c>
      <c r="K76" s="36" t="str">
        <f t="shared" si="205"/>
        <v/>
      </c>
      <c r="L76" s="36" t="str">
        <f t="shared" si="205"/>
        <v/>
      </c>
      <c r="M76" s="36" t="str">
        <f t="shared" si="205"/>
        <v/>
      </c>
      <c r="N76" s="36" t="str">
        <f t="shared" si="205"/>
        <v>n</v>
      </c>
      <c r="O76" s="36" t="str">
        <f t="shared" si="205"/>
        <v/>
      </c>
      <c r="P76" s="36" t="str">
        <f t="shared" si="205"/>
        <v/>
      </c>
      <c r="Q76" s="36" t="str">
        <f t="shared" si="205"/>
        <v/>
      </c>
      <c r="R76" s="36" t="str">
        <f t="shared" si="205"/>
        <v/>
      </c>
      <c r="S76" s="36"/>
      <c r="T76" s="36" t="s">
        <v>4</v>
      </c>
      <c r="U76" s="36"/>
      <c r="Z76" s="34">
        <v>14</v>
      </c>
      <c r="AA76" s="38" t="str">
        <f>AQ47</f>
        <v>33</v>
      </c>
      <c r="AB76" s="6" t="str">
        <f t="shared" si="107"/>
        <v>00100001</v>
      </c>
      <c r="AC76" s="38">
        <v>14</v>
      </c>
      <c r="AD76" s="37" t="str">
        <f t="shared" si="108"/>
        <v>1</v>
      </c>
      <c r="AE76" s="37" t="str">
        <f t="shared" si="109"/>
        <v>0</v>
      </c>
      <c r="AF76" s="37" t="str">
        <f t="shared" si="110"/>
        <v>0</v>
      </c>
      <c r="AG76" s="37" t="str">
        <f t="shared" si="111"/>
        <v>0</v>
      </c>
      <c r="AH76" s="37" t="str">
        <f t="shared" si="112"/>
        <v>0</v>
      </c>
      <c r="AI76" s="37" t="str">
        <f t="shared" si="113"/>
        <v>1</v>
      </c>
      <c r="AJ76" s="37" t="str">
        <f t="shared" si="114"/>
        <v>0</v>
      </c>
      <c r="AK76" s="37" t="str">
        <f t="shared" si="115"/>
        <v>0</v>
      </c>
      <c r="AW76" s="20"/>
      <c r="BE76">
        <f>VLOOKUP(MOD($BE$58+AD60,255),$CQ$5:$CR$260,2)</f>
        <v>110</v>
      </c>
      <c r="BF76">
        <f t="shared" ref="BF76:BW76" si="206">VLOOKUP(MOD($BE$58+AE60,255),$CQ$5:$CR$260,2)</f>
        <v>240</v>
      </c>
      <c r="BG76">
        <f t="shared" si="206"/>
        <v>237</v>
      </c>
      <c r="BH76">
        <f t="shared" si="206"/>
        <v>18</v>
      </c>
      <c r="BI76">
        <f t="shared" si="206"/>
        <v>58</v>
      </c>
      <c r="BJ76">
        <f t="shared" si="206"/>
        <v>20</v>
      </c>
      <c r="BK76">
        <f t="shared" si="206"/>
        <v>120</v>
      </c>
      <c r="BL76">
        <f t="shared" si="206"/>
        <v>30</v>
      </c>
      <c r="BM76">
        <f t="shared" si="206"/>
        <v>216</v>
      </c>
      <c r="BN76">
        <f t="shared" si="206"/>
        <v>189</v>
      </c>
      <c r="BO76">
        <f t="shared" si="206"/>
        <v>52</v>
      </c>
      <c r="BP76">
        <f t="shared" si="206"/>
        <v>238</v>
      </c>
      <c r="BQ76">
        <f t="shared" si="206"/>
        <v>228</v>
      </c>
      <c r="BR76">
        <f t="shared" si="206"/>
        <v>141</v>
      </c>
      <c r="BS76">
        <f t="shared" si="206"/>
        <v>240</v>
      </c>
      <c r="BT76">
        <f t="shared" si="206"/>
        <v>59</v>
      </c>
      <c r="BU76">
        <f t="shared" si="206"/>
        <v>177</v>
      </c>
      <c r="BV76">
        <f t="shared" si="206"/>
        <v>250</v>
      </c>
      <c r="BW76">
        <f t="shared" si="206"/>
        <v>132</v>
      </c>
      <c r="CK76" s="21"/>
      <c r="CN76">
        <v>71</v>
      </c>
      <c r="CO76">
        <v>184</v>
      </c>
      <c r="CQ76">
        <v>71</v>
      </c>
      <c r="CR76">
        <v>243</v>
      </c>
    </row>
    <row r="77" spans="2:96" x14ac:dyDescent="0.3">
      <c r="B77" s="36" t="s">
        <v>4</v>
      </c>
      <c r="C77" s="36" t="s">
        <v>4</v>
      </c>
      <c r="D77" s="36" t="s">
        <v>4</v>
      </c>
      <c r="E77" s="36" t="s">
        <v>4</v>
      </c>
      <c r="F77" s="36" t="s">
        <v>4</v>
      </c>
      <c r="G77" s="36" t="s">
        <v>4</v>
      </c>
      <c r="H77" s="36" t="s">
        <v>4</v>
      </c>
      <c r="I77" s="36" t="s">
        <v>4</v>
      </c>
      <c r="J77" s="36" t="s">
        <v>4</v>
      </c>
      <c r="K77" s="36" t="s">
        <v>4</v>
      </c>
      <c r="L77" s="36" t="s">
        <v>4</v>
      </c>
      <c r="M77" s="36" t="s">
        <v>4</v>
      </c>
      <c r="N77" s="36" t="s">
        <v>4</v>
      </c>
      <c r="O77" s="36" t="s">
        <v>4</v>
      </c>
      <c r="P77" s="36" t="s">
        <v>4</v>
      </c>
      <c r="Q77" s="36" t="s">
        <v>4</v>
      </c>
      <c r="R77" s="36" t="s">
        <v>4</v>
      </c>
      <c r="S77" s="36" t="s">
        <v>4</v>
      </c>
      <c r="T77" s="36" t="s">
        <v>4</v>
      </c>
      <c r="U77" s="36" t="s">
        <v>4</v>
      </c>
      <c r="Z77" s="34">
        <v>15</v>
      </c>
      <c r="AA77" s="38" t="str">
        <f>AR47</f>
        <v>85</v>
      </c>
      <c r="AB77" s="6" t="str">
        <f t="shared" si="107"/>
        <v>01010101</v>
      </c>
      <c r="AC77" s="38">
        <v>15</v>
      </c>
      <c r="AD77" s="37" t="str">
        <f t="shared" si="108"/>
        <v>1</v>
      </c>
      <c r="AE77" s="37" t="str">
        <f t="shared" si="109"/>
        <v>0</v>
      </c>
      <c r="AF77" s="37" t="str">
        <f t="shared" si="110"/>
        <v>1</v>
      </c>
      <c r="AG77" s="37" t="str">
        <f t="shared" si="111"/>
        <v>0</v>
      </c>
      <c r="AH77" s="37" t="str">
        <f t="shared" si="112"/>
        <v>1</v>
      </c>
      <c r="AI77" s="37" t="str">
        <f t="shared" si="113"/>
        <v>0</v>
      </c>
      <c r="AJ77" s="37" t="str">
        <f t="shared" si="114"/>
        <v>1</v>
      </c>
      <c r="AK77" s="37" t="str">
        <f t="shared" si="115"/>
        <v>0</v>
      </c>
      <c r="AW77" s="20"/>
      <c r="BE77" s="9">
        <f>_xlfn.BITXOR(BE75,BE76)</f>
        <v>0</v>
      </c>
      <c r="BF77" s="9">
        <f>_xlfn.BITXOR(BF75,BF76)</f>
        <v>18</v>
      </c>
      <c r="BG77" s="9">
        <f t="shared" ref="BG77" si="207">_xlfn.BITXOR(BG75,BG76)</f>
        <v>81</v>
      </c>
      <c r="BH77" s="9">
        <f t="shared" ref="BH77" si="208">_xlfn.BITXOR(BH75,BH76)</f>
        <v>67</v>
      </c>
      <c r="BI77" s="9">
        <f t="shared" ref="BI77" si="209">_xlfn.BITXOR(BI75,BI76)</f>
        <v>120</v>
      </c>
      <c r="BJ77" s="9">
        <f t="shared" ref="BJ77" si="210">_xlfn.BITXOR(BJ75,BJ76)</f>
        <v>167</v>
      </c>
      <c r="BK77" s="9">
        <f t="shared" ref="BK77" si="211">_xlfn.BITXOR(BK75,BK76)</f>
        <v>162</v>
      </c>
      <c r="BL77" s="9">
        <f t="shared" ref="BL77" si="212">_xlfn.BITXOR(BL75,BL76)</f>
        <v>8</v>
      </c>
      <c r="BM77" s="9">
        <f t="shared" ref="BM77" si="213">_xlfn.BITXOR(BM75,BM76)</f>
        <v>127</v>
      </c>
      <c r="BN77" s="9">
        <f t="shared" ref="BN77" si="214">_xlfn.BITXOR(BN75,BN76)</f>
        <v>130</v>
      </c>
      <c r="BO77" s="9">
        <f t="shared" ref="BO77" si="215">_xlfn.BITXOR(BO75,BO76)</f>
        <v>0</v>
      </c>
      <c r="BP77" s="9">
        <f t="shared" ref="BP77" si="216">_xlfn.BITXOR(BP75,BP76)</f>
        <v>224</v>
      </c>
      <c r="BQ77" s="9">
        <f t="shared" ref="BQ77" si="217">_xlfn.BITXOR(BQ75,BQ76)</f>
        <v>15</v>
      </c>
      <c r="BR77" s="23">
        <f t="shared" ref="BR77" si="218">_xlfn.BITXOR(BR75,BR76)</f>
        <v>48</v>
      </c>
      <c r="BS77" s="22">
        <f t="shared" ref="BS77" si="219">_xlfn.BITXOR(BS75,BS76)</f>
        <v>29</v>
      </c>
      <c r="BT77" s="9">
        <f t="shared" ref="BT77" si="220">_xlfn.BITXOR(BT75,BT76)</f>
        <v>109</v>
      </c>
      <c r="BU77" s="9">
        <f t="shared" ref="BU77" si="221">_xlfn.BITXOR(BU75,BU76)</f>
        <v>106</v>
      </c>
      <c r="BV77" s="9">
        <f t="shared" ref="BV77" si="222">_xlfn.BITXOR(BV75,BV76)</f>
        <v>231</v>
      </c>
      <c r="BW77" s="9">
        <f t="shared" ref="BW77" si="223">_xlfn.BITXOR(BW75,BW76)</f>
        <v>132</v>
      </c>
      <c r="BX77" s="9">
        <f t="shared" ref="BX77" si="224">_xlfn.BITXOR(BX75,BX76)</f>
        <v>0</v>
      </c>
      <c r="CK77" s="21"/>
      <c r="CL77">
        <v>30</v>
      </c>
      <c r="CN77">
        <v>72</v>
      </c>
      <c r="CO77">
        <v>41</v>
      </c>
      <c r="CQ77">
        <v>72</v>
      </c>
      <c r="CR77">
        <v>203</v>
      </c>
    </row>
    <row r="78" spans="2:96" x14ac:dyDescent="0.3">
      <c r="Z78" s="34">
        <v>16</v>
      </c>
      <c r="AA78" s="38" t="str">
        <f>AS47</f>
        <v>74</v>
      </c>
      <c r="AB78" s="6" t="str">
        <f t="shared" si="107"/>
        <v>01001010</v>
      </c>
      <c r="AC78" s="38">
        <v>16</v>
      </c>
      <c r="AD78" s="37" t="str">
        <f t="shared" si="108"/>
        <v>0</v>
      </c>
      <c r="AE78" s="37" t="str">
        <f t="shared" si="109"/>
        <v>1</v>
      </c>
      <c r="AF78" s="37" t="str">
        <f t="shared" si="110"/>
        <v>0</v>
      </c>
      <c r="AG78" s="37" t="str">
        <f t="shared" si="111"/>
        <v>1</v>
      </c>
      <c r="AH78" s="37" t="str">
        <f t="shared" si="112"/>
        <v>0</v>
      </c>
      <c r="AI78" s="37" t="str">
        <f t="shared" si="113"/>
        <v>0</v>
      </c>
      <c r="AJ78" s="37" t="str">
        <f t="shared" si="114"/>
        <v>1</v>
      </c>
      <c r="AK78" s="37" t="str">
        <f t="shared" si="115"/>
        <v>0</v>
      </c>
      <c r="AW78" s="20"/>
      <c r="BF78">
        <f>VLOOKUP(MOD($BF$58+AD60,255),$CQ$5:$CR$260,2)</f>
        <v>18</v>
      </c>
      <c r="BG78">
        <f t="shared" ref="BG78:BX78" si="225">VLOOKUP(MOD($BF$58+AE60,255),$CQ$5:$CR$260,2)</f>
        <v>167</v>
      </c>
      <c r="BH78">
        <f t="shared" si="225"/>
        <v>141</v>
      </c>
      <c r="BI78">
        <f t="shared" si="225"/>
        <v>23</v>
      </c>
      <c r="BJ78">
        <f t="shared" si="225"/>
        <v>84</v>
      </c>
      <c r="BK78">
        <f t="shared" si="225"/>
        <v>183</v>
      </c>
      <c r="BL78">
        <f t="shared" si="225"/>
        <v>197</v>
      </c>
      <c r="BM78">
        <f t="shared" si="225"/>
        <v>122</v>
      </c>
      <c r="BN78">
        <f t="shared" si="225"/>
        <v>228</v>
      </c>
      <c r="BO78">
        <f t="shared" si="225"/>
        <v>11</v>
      </c>
      <c r="BP78">
        <f t="shared" si="225"/>
        <v>89</v>
      </c>
      <c r="BQ78">
        <f t="shared" si="225"/>
        <v>221</v>
      </c>
      <c r="BR78">
        <f t="shared" si="225"/>
        <v>16</v>
      </c>
      <c r="BS78">
        <f t="shared" si="225"/>
        <v>146</v>
      </c>
      <c r="BT78">
        <f t="shared" si="225"/>
        <v>167</v>
      </c>
      <c r="BU78">
        <f t="shared" si="225"/>
        <v>100</v>
      </c>
      <c r="BV78">
        <f t="shared" si="225"/>
        <v>102</v>
      </c>
      <c r="BW78">
        <f t="shared" si="225"/>
        <v>106</v>
      </c>
      <c r="BX78">
        <f t="shared" si="225"/>
        <v>15</v>
      </c>
      <c r="CK78" s="21"/>
      <c r="CN78">
        <v>73</v>
      </c>
      <c r="CO78">
        <v>36</v>
      </c>
      <c r="CQ78">
        <v>73</v>
      </c>
      <c r="CR78">
        <v>187</v>
      </c>
    </row>
    <row r="79" spans="2:96" x14ac:dyDescent="0.3">
      <c r="Z79" s="34">
        <v>17</v>
      </c>
      <c r="AA79" s="38" t="str">
        <f>AT47</f>
        <v>79</v>
      </c>
      <c r="AB79" s="6" t="str">
        <f t="shared" si="107"/>
        <v>01001111</v>
      </c>
      <c r="AC79" s="38">
        <v>17</v>
      </c>
      <c r="AD79" s="37" t="str">
        <f t="shared" si="108"/>
        <v>1</v>
      </c>
      <c r="AE79" s="37" t="str">
        <f t="shared" si="109"/>
        <v>1</v>
      </c>
      <c r="AF79" s="37" t="str">
        <f t="shared" si="110"/>
        <v>1</v>
      </c>
      <c r="AG79" s="37" t="str">
        <f t="shared" si="111"/>
        <v>1</v>
      </c>
      <c r="AH79" s="37" t="str">
        <f t="shared" si="112"/>
        <v>0</v>
      </c>
      <c r="AI79" s="37" t="str">
        <f t="shared" si="113"/>
        <v>0</v>
      </c>
      <c r="AJ79" s="37" t="str">
        <f t="shared" si="114"/>
        <v>1</v>
      </c>
      <c r="AK79" s="37" t="str">
        <f t="shared" si="115"/>
        <v>0</v>
      </c>
      <c r="AW79" s="20"/>
      <c r="BF79" s="9">
        <f>_xlfn.BITXOR(BF77,BF78)</f>
        <v>0</v>
      </c>
      <c r="BG79" s="9">
        <f>_xlfn.BITXOR(BG77,BG78)</f>
        <v>246</v>
      </c>
      <c r="BH79" s="9">
        <f t="shared" ref="BH79" si="226">_xlfn.BITXOR(BH77,BH78)</f>
        <v>206</v>
      </c>
      <c r="BI79" s="9">
        <f t="shared" ref="BI79" si="227">_xlfn.BITXOR(BI77,BI78)</f>
        <v>111</v>
      </c>
      <c r="BJ79" s="9">
        <f t="shared" ref="BJ79" si="228">_xlfn.BITXOR(BJ77,BJ78)</f>
        <v>243</v>
      </c>
      <c r="BK79" s="9">
        <f t="shared" ref="BK79" si="229">_xlfn.BITXOR(BK77,BK78)</f>
        <v>21</v>
      </c>
      <c r="BL79" s="9">
        <f t="shared" ref="BL79" si="230">_xlfn.BITXOR(BL77,BL78)</f>
        <v>205</v>
      </c>
      <c r="BM79" s="9">
        <f t="shared" ref="BM79" si="231">_xlfn.BITXOR(BM77,BM78)</f>
        <v>5</v>
      </c>
      <c r="BN79" s="9">
        <f t="shared" ref="BN79" si="232">_xlfn.BITXOR(BN77,BN78)</f>
        <v>102</v>
      </c>
      <c r="BO79" s="9">
        <f t="shared" ref="BO79" si="233">_xlfn.BITXOR(BO77,BO78)</f>
        <v>11</v>
      </c>
      <c r="BP79" s="9">
        <f t="shared" ref="BP79" si="234">_xlfn.BITXOR(BP77,BP78)</f>
        <v>185</v>
      </c>
      <c r="BQ79" s="9">
        <f t="shared" ref="BQ79" si="235">_xlfn.BITXOR(BQ77,BQ78)</f>
        <v>210</v>
      </c>
      <c r="BR79" s="23">
        <f t="shared" ref="BR79" si="236">_xlfn.BITXOR(BR77,BR78)</f>
        <v>32</v>
      </c>
      <c r="BS79" s="22">
        <f t="shared" ref="BS79" si="237">_xlfn.BITXOR(BS77,BS78)</f>
        <v>143</v>
      </c>
      <c r="BT79" s="9">
        <f t="shared" ref="BT79" si="238">_xlfn.BITXOR(BT77,BT78)</f>
        <v>202</v>
      </c>
      <c r="BU79" s="9">
        <f t="shared" ref="BU79" si="239">_xlfn.BITXOR(BU77,BU78)</f>
        <v>14</v>
      </c>
      <c r="BV79" s="9">
        <f t="shared" ref="BV79" si="240">_xlfn.BITXOR(BV77,BV78)</f>
        <v>129</v>
      </c>
      <c r="BW79" s="9">
        <f t="shared" ref="BW79" si="241">_xlfn.BITXOR(BW77,BW78)</f>
        <v>238</v>
      </c>
      <c r="BX79" s="9">
        <f t="shared" ref="BX79" si="242">_xlfn.BITXOR(BX77,BX78)</f>
        <v>15</v>
      </c>
      <c r="BY79" s="9">
        <f t="shared" ref="BY79" si="243">_xlfn.BITXOR(BY77,BY78)</f>
        <v>0</v>
      </c>
      <c r="CK79" s="21"/>
      <c r="CL79">
        <v>39</v>
      </c>
      <c r="CN79">
        <v>74</v>
      </c>
      <c r="CO79">
        <v>223</v>
      </c>
      <c r="CQ79">
        <v>74</v>
      </c>
      <c r="CR79">
        <v>91</v>
      </c>
    </row>
    <row r="80" spans="2:96" x14ac:dyDescent="0.3">
      <c r="Z80" s="34">
        <v>18</v>
      </c>
      <c r="AA80" s="38" t="str">
        <f>AU47</f>
        <v>66</v>
      </c>
      <c r="AB80" s="6" t="str">
        <f t="shared" si="107"/>
        <v>01000010</v>
      </c>
      <c r="AC80" s="38">
        <v>18</v>
      </c>
      <c r="AD80" s="37" t="str">
        <f t="shared" si="108"/>
        <v>0</v>
      </c>
      <c r="AE80" s="37" t="str">
        <f t="shared" si="109"/>
        <v>1</v>
      </c>
      <c r="AF80" s="37" t="str">
        <f t="shared" si="110"/>
        <v>0</v>
      </c>
      <c r="AG80" s="37" t="str">
        <f t="shared" si="111"/>
        <v>0</v>
      </c>
      <c r="AH80" s="37" t="str">
        <f t="shared" si="112"/>
        <v>0</v>
      </c>
      <c r="AI80" s="37" t="str">
        <f t="shared" si="113"/>
        <v>0</v>
      </c>
      <c r="AJ80" s="37" t="str">
        <f t="shared" si="114"/>
        <v>1</v>
      </c>
      <c r="AK80" s="37" t="str">
        <f t="shared" si="115"/>
        <v>0</v>
      </c>
      <c r="AW80" s="20"/>
      <c r="BG80">
        <f>VLOOKUP(MOD($BG$58+AD60,255),$CQ$5:$CR$260,2)</f>
        <v>246</v>
      </c>
      <c r="BH80">
        <f t="shared" ref="BH80:BY80" si="244">VLOOKUP(MOD($BG$58+AE60,255),$CQ$5:$CR$260,2)</f>
        <v>40</v>
      </c>
      <c r="BI80">
        <f t="shared" si="244"/>
        <v>187</v>
      </c>
      <c r="BJ80">
        <f t="shared" si="244"/>
        <v>7</v>
      </c>
      <c r="BK80">
        <f t="shared" si="244"/>
        <v>11</v>
      </c>
      <c r="BL80">
        <f t="shared" si="244"/>
        <v>6</v>
      </c>
      <c r="BM80">
        <f t="shared" si="244"/>
        <v>20</v>
      </c>
      <c r="BN80">
        <f t="shared" si="244"/>
        <v>5</v>
      </c>
      <c r="BO80">
        <f t="shared" si="244"/>
        <v>36</v>
      </c>
      <c r="BP80">
        <f t="shared" si="244"/>
        <v>163</v>
      </c>
      <c r="BQ80">
        <f t="shared" si="244"/>
        <v>237</v>
      </c>
      <c r="BR80">
        <f t="shared" si="244"/>
        <v>45</v>
      </c>
      <c r="BS80">
        <f t="shared" si="244"/>
        <v>46</v>
      </c>
      <c r="BT80">
        <f t="shared" si="244"/>
        <v>171</v>
      </c>
      <c r="BU80">
        <f t="shared" si="244"/>
        <v>40</v>
      </c>
      <c r="BV80">
        <f t="shared" si="244"/>
        <v>121</v>
      </c>
      <c r="BW80">
        <f t="shared" si="244"/>
        <v>161</v>
      </c>
      <c r="BX80">
        <f t="shared" si="244"/>
        <v>43</v>
      </c>
      <c r="BY80">
        <f t="shared" si="244"/>
        <v>62</v>
      </c>
      <c r="CK80" s="21"/>
      <c r="CN80">
        <v>75</v>
      </c>
      <c r="CO80">
        <v>253</v>
      </c>
      <c r="CQ80">
        <v>75</v>
      </c>
      <c r="CR80">
        <v>182</v>
      </c>
    </row>
    <row r="81" spans="2:96" x14ac:dyDescent="0.3">
      <c r="Z81" s="34">
        <v>19</v>
      </c>
      <c r="AA81" s="38">
        <f>AV47</f>
        <v>129</v>
      </c>
      <c r="AB81" s="6" t="str">
        <f t="shared" si="107"/>
        <v>10000001</v>
      </c>
      <c r="AC81" s="38">
        <v>19</v>
      </c>
      <c r="AD81" s="37" t="str">
        <f t="shared" si="108"/>
        <v>1</v>
      </c>
      <c r="AE81" s="37" t="str">
        <f t="shared" si="109"/>
        <v>0</v>
      </c>
      <c r="AF81" s="37" t="str">
        <f t="shared" si="110"/>
        <v>0</v>
      </c>
      <c r="AG81" s="37" t="str">
        <f t="shared" si="111"/>
        <v>0</v>
      </c>
      <c r="AH81" s="37" t="str">
        <f t="shared" si="112"/>
        <v>0</v>
      </c>
      <c r="AI81" s="37" t="str">
        <f t="shared" si="113"/>
        <v>0</v>
      </c>
      <c r="AJ81" s="37" t="str">
        <f t="shared" si="114"/>
        <v>0</v>
      </c>
      <c r="AK81" s="37" t="str">
        <f t="shared" si="115"/>
        <v>1</v>
      </c>
      <c r="AW81" s="20"/>
      <c r="BG81" s="9">
        <f>_xlfn.BITXOR(BG79,BG80)</f>
        <v>0</v>
      </c>
      <c r="BH81" s="9">
        <f>_xlfn.BITXOR(BH79,BH80)</f>
        <v>230</v>
      </c>
      <c r="BI81" s="9">
        <f t="shared" ref="BI81" si="245">_xlfn.BITXOR(BI79,BI80)</f>
        <v>212</v>
      </c>
      <c r="BJ81" s="9">
        <f t="shared" ref="BJ81" si="246">_xlfn.BITXOR(BJ79,BJ80)</f>
        <v>244</v>
      </c>
      <c r="BK81" s="9">
        <f t="shared" ref="BK81" si="247">_xlfn.BITXOR(BK79,BK80)</f>
        <v>30</v>
      </c>
      <c r="BL81" s="9">
        <f t="shared" ref="BL81" si="248">_xlfn.BITXOR(BL79,BL80)</f>
        <v>203</v>
      </c>
      <c r="BM81" s="9">
        <f t="shared" ref="BM81" si="249">_xlfn.BITXOR(BM79,BM80)</f>
        <v>17</v>
      </c>
      <c r="BN81" s="9">
        <f t="shared" ref="BN81" si="250">_xlfn.BITXOR(BN79,BN80)</f>
        <v>99</v>
      </c>
      <c r="BO81" s="9">
        <f t="shared" ref="BO81" si="251">_xlfn.BITXOR(BO79,BO80)</f>
        <v>47</v>
      </c>
      <c r="BP81" s="9">
        <f t="shared" ref="BP81" si="252">_xlfn.BITXOR(BP79,BP80)</f>
        <v>26</v>
      </c>
      <c r="BQ81" s="9">
        <f t="shared" ref="BQ81" si="253">_xlfn.BITXOR(BQ79,BQ80)</f>
        <v>63</v>
      </c>
      <c r="BR81" s="23">
        <f t="shared" ref="BR81" si="254">_xlfn.BITXOR(BR79,BR80)</f>
        <v>13</v>
      </c>
      <c r="BS81" s="22">
        <f t="shared" ref="BS81" si="255">_xlfn.BITXOR(BS79,BS80)</f>
        <v>161</v>
      </c>
      <c r="BT81" s="9">
        <f t="shared" ref="BT81" si="256">_xlfn.BITXOR(BT79,BT80)</f>
        <v>97</v>
      </c>
      <c r="BU81" s="9">
        <f t="shared" ref="BU81" si="257">_xlfn.BITXOR(BU79,BU80)</f>
        <v>38</v>
      </c>
      <c r="BV81" s="9">
        <f t="shared" ref="BV81" si="258">_xlfn.BITXOR(BV79,BV80)</f>
        <v>248</v>
      </c>
      <c r="BW81" s="9">
        <f t="shared" ref="BW81" si="259">_xlfn.BITXOR(BW79,BW80)</f>
        <v>79</v>
      </c>
      <c r="BX81" s="9">
        <f t="shared" ref="BX81" si="260">_xlfn.BITXOR(BX79,BX80)</f>
        <v>36</v>
      </c>
      <c r="BY81" s="9">
        <f t="shared" ref="BY81" si="261">_xlfn.BITXOR(BY79,BY80)</f>
        <v>62</v>
      </c>
      <c r="BZ81" s="9">
        <f t="shared" ref="BZ81" si="262">_xlfn.BITXOR(BZ79,BZ80)</f>
        <v>0</v>
      </c>
      <c r="CK81" s="21"/>
      <c r="CL81">
        <v>38</v>
      </c>
      <c r="CN81">
        <v>76</v>
      </c>
      <c r="CO81">
        <v>116</v>
      </c>
      <c r="CQ81">
        <v>76</v>
      </c>
      <c r="CR81">
        <v>65</v>
      </c>
    </row>
    <row r="82" spans="2:96" x14ac:dyDescent="0.3">
      <c r="Z82" s="34">
        <v>20</v>
      </c>
      <c r="AA82" s="38">
        <f>AW47</f>
        <v>73</v>
      </c>
      <c r="AB82" s="6" t="str">
        <f t="shared" si="107"/>
        <v>01001001</v>
      </c>
      <c r="AC82" s="38">
        <v>20</v>
      </c>
      <c r="AD82" s="37" t="str">
        <f t="shared" si="108"/>
        <v>1</v>
      </c>
      <c r="AE82" s="37" t="str">
        <f t="shared" si="109"/>
        <v>0</v>
      </c>
      <c r="AF82" s="37" t="str">
        <f t="shared" si="110"/>
        <v>0</v>
      </c>
      <c r="AG82" s="37" t="str">
        <f t="shared" si="111"/>
        <v>1</v>
      </c>
      <c r="AH82" s="37" t="str">
        <f t="shared" si="112"/>
        <v>0</v>
      </c>
      <c r="AI82" s="37" t="str">
        <f t="shared" si="113"/>
        <v>0</v>
      </c>
      <c r="AJ82" s="37" t="str">
        <f t="shared" si="114"/>
        <v>1</v>
      </c>
      <c r="AK82" s="37" t="str">
        <f t="shared" si="115"/>
        <v>0</v>
      </c>
      <c r="AW82" s="20"/>
      <c r="BH82">
        <f>VLOOKUP(MOD($BH$58+AD60,255),$CQ$5:$CR$260,2)</f>
        <v>230</v>
      </c>
      <c r="BI82">
        <f t="shared" ref="BI82:BZ82" si="263">VLOOKUP(MOD($BH$58+AE60,255),$CQ$5:$CR$260,2)</f>
        <v>218</v>
      </c>
      <c r="BJ82">
        <f t="shared" si="263"/>
        <v>130</v>
      </c>
      <c r="BK82">
        <f t="shared" si="263"/>
        <v>112</v>
      </c>
      <c r="BL82">
        <f t="shared" si="263"/>
        <v>176</v>
      </c>
      <c r="BM82">
        <f t="shared" si="263"/>
        <v>96</v>
      </c>
      <c r="BN82">
        <f t="shared" si="263"/>
        <v>109</v>
      </c>
      <c r="BO82">
        <f t="shared" si="263"/>
        <v>80</v>
      </c>
      <c r="BP82">
        <f t="shared" si="263"/>
        <v>26</v>
      </c>
      <c r="BQ82">
        <f t="shared" si="263"/>
        <v>47</v>
      </c>
      <c r="BR82">
        <f t="shared" si="263"/>
        <v>123</v>
      </c>
      <c r="BS82">
        <f t="shared" si="263"/>
        <v>138</v>
      </c>
      <c r="BT82">
        <f t="shared" si="263"/>
        <v>186</v>
      </c>
      <c r="BU82">
        <f t="shared" si="263"/>
        <v>175</v>
      </c>
      <c r="BV82">
        <f t="shared" si="263"/>
        <v>218</v>
      </c>
      <c r="BW82">
        <f t="shared" si="263"/>
        <v>83</v>
      </c>
      <c r="BX82">
        <f t="shared" si="263"/>
        <v>15</v>
      </c>
      <c r="BY82">
        <f t="shared" si="263"/>
        <v>234</v>
      </c>
      <c r="BZ82">
        <f t="shared" si="263"/>
        <v>151</v>
      </c>
      <c r="CK82" s="21"/>
      <c r="CN82">
        <v>77</v>
      </c>
      <c r="CO82">
        <v>138</v>
      </c>
      <c r="CQ82">
        <v>77</v>
      </c>
      <c r="CR82">
        <v>130</v>
      </c>
    </row>
    <row r="83" spans="2:96" x14ac:dyDescent="0.3">
      <c r="B83" s="61" t="s">
        <v>4</v>
      </c>
      <c r="C83" s="61"/>
      <c r="D83" s="61" t="s">
        <v>4</v>
      </c>
      <c r="E83" s="61"/>
      <c r="F83" s="61" t="s">
        <v>4</v>
      </c>
      <c r="G83" s="61"/>
      <c r="H83" s="61" t="s">
        <v>4</v>
      </c>
      <c r="I83" s="61"/>
      <c r="J83" s="61" t="s">
        <v>4</v>
      </c>
      <c r="K83" s="61"/>
      <c r="L83" s="61" t="s">
        <v>4</v>
      </c>
      <c r="M83" s="61"/>
      <c r="N83" s="61" t="s">
        <v>4</v>
      </c>
      <c r="O83" s="61"/>
      <c r="P83" s="61" t="s">
        <v>4</v>
      </c>
      <c r="Q83" s="61"/>
      <c r="R83" s="61" t="s">
        <v>4</v>
      </c>
      <c r="S83" s="61"/>
      <c r="T83" s="61" t="s">
        <v>4</v>
      </c>
      <c r="U83" s="61"/>
      <c r="Z83" s="34">
        <v>21</v>
      </c>
      <c r="AA83" s="38">
        <f>AX47</f>
        <v>223</v>
      </c>
      <c r="AB83" s="6" t="str">
        <f t="shared" si="107"/>
        <v>11011111</v>
      </c>
      <c r="AC83" s="38">
        <v>21</v>
      </c>
      <c r="AD83" s="37" t="str">
        <f t="shared" si="108"/>
        <v>1</v>
      </c>
      <c r="AE83" s="37" t="str">
        <f t="shared" si="109"/>
        <v>1</v>
      </c>
      <c r="AF83" s="37" t="str">
        <f t="shared" si="110"/>
        <v>1</v>
      </c>
      <c r="AG83" s="37" t="str">
        <f t="shared" si="111"/>
        <v>1</v>
      </c>
      <c r="AH83" s="37" t="str">
        <f t="shared" si="112"/>
        <v>1</v>
      </c>
      <c r="AI83" s="37" t="str">
        <f t="shared" si="113"/>
        <v>0</v>
      </c>
      <c r="AJ83" s="37" t="str">
        <f t="shared" si="114"/>
        <v>1</v>
      </c>
      <c r="AK83" s="37" t="str">
        <f t="shared" si="115"/>
        <v>1</v>
      </c>
      <c r="AW83" s="20"/>
      <c r="BH83" s="9">
        <f>_xlfn.BITXOR(BH81,BH82)</f>
        <v>0</v>
      </c>
      <c r="BI83" s="9">
        <f>_xlfn.BITXOR(BI81,BI82)</f>
        <v>14</v>
      </c>
      <c r="BJ83" s="9">
        <f t="shared" ref="BJ83" si="264">_xlfn.BITXOR(BJ81,BJ82)</f>
        <v>118</v>
      </c>
      <c r="BK83" s="9">
        <f t="shared" ref="BK83" si="265">_xlfn.BITXOR(BK81,BK82)</f>
        <v>110</v>
      </c>
      <c r="BL83" s="9">
        <f t="shared" ref="BL83" si="266">_xlfn.BITXOR(BL81,BL82)</f>
        <v>123</v>
      </c>
      <c r="BM83" s="9">
        <f t="shared" ref="BM83" si="267">_xlfn.BITXOR(BM81,BM82)</f>
        <v>113</v>
      </c>
      <c r="BN83" s="9">
        <f t="shared" ref="BN83" si="268">_xlfn.BITXOR(BN81,BN82)</f>
        <v>14</v>
      </c>
      <c r="BO83" s="9">
        <f t="shared" ref="BO83" si="269">_xlfn.BITXOR(BO81,BO82)</f>
        <v>127</v>
      </c>
      <c r="BP83" s="9">
        <f t="shared" ref="BP83" si="270">_xlfn.BITXOR(BP81,BP82)</f>
        <v>0</v>
      </c>
      <c r="BQ83" s="9">
        <f t="shared" ref="BQ83" si="271">_xlfn.BITXOR(BQ81,BQ82)</f>
        <v>16</v>
      </c>
      <c r="BR83" s="23">
        <f t="shared" ref="BR83" si="272">_xlfn.BITXOR(BR81,BR82)</f>
        <v>118</v>
      </c>
      <c r="BS83" s="22">
        <f t="shared" ref="BS83" si="273">_xlfn.BITXOR(BS81,BS82)</f>
        <v>43</v>
      </c>
      <c r="BT83" s="9">
        <f t="shared" ref="BT83" si="274">_xlfn.BITXOR(BT81,BT82)</f>
        <v>219</v>
      </c>
      <c r="BU83" s="9">
        <f t="shared" ref="BU83" si="275">_xlfn.BITXOR(BU81,BU82)</f>
        <v>137</v>
      </c>
      <c r="BV83" s="9">
        <f t="shared" ref="BV83" si="276">_xlfn.BITXOR(BV81,BV82)</f>
        <v>34</v>
      </c>
      <c r="BW83" s="9">
        <f t="shared" ref="BW83" si="277">_xlfn.BITXOR(BW81,BW82)</f>
        <v>28</v>
      </c>
      <c r="BX83" s="9">
        <f t="shared" ref="BX83" si="278">_xlfn.BITXOR(BX81,BX82)</f>
        <v>43</v>
      </c>
      <c r="BY83" s="9">
        <f t="shared" ref="BY83" si="279">_xlfn.BITXOR(BY81,BY82)</f>
        <v>212</v>
      </c>
      <c r="BZ83" s="9">
        <f t="shared" ref="BZ83" si="280">_xlfn.BITXOR(BZ81,BZ82)</f>
        <v>151</v>
      </c>
      <c r="CA83" s="9">
        <f t="shared" ref="CA83" si="281">_xlfn.BITXOR(CA81,CA82)</f>
        <v>0</v>
      </c>
      <c r="CK83" s="21"/>
      <c r="CL83">
        <v>37</v>
      </c>
      <c r="CN83">
        <v>78</v>
      </c>
      <c r="CO83">
        <v>104</v>
      </c>
      <c r="CQ83">
        <v>78</v>
      </c>
      <c r="CR83">
        <v>41</v>
      </c>
    </row>
    <row r="84" spans="2:96" x14ac:dyDescent="0.3">
      <c r="B84" s="61" t="s">
        <v>4</v>
      </c>
      <c r="C84" s="61" t="str">
        <f>IF(C35="1","n","")</f>
        <v>n</v>
      </c>
      <c r="D84" s="61" t="str">
        <f t="shared" ref="D84:T84" si="282">IF(D35="1","n","")</f>
        <v>n</v>
      </c>
      <c r="E84" s="61" t="str">
        <f t="shared" si="282"/>
        <v/>
      </c>
      <c r="F84" s="61" t="str">
        <f t="shared" si="282"/>
        <v>n</v>
      </c>
      <c r="G84" s="61" t="str">
        <f t="shared" si="282"/>
        <v/>
      </c>
      <c r="H84" s="61" t="str">
        <f t="shared" si="282"/>
        <v>n</v>
      </c>
      <c r="I84" s="61" t="str">
        <f t="shared" si="282"/>
        <v/>
      </c>
      <c r="J84" s="61" t="str">
        <f t="shared" si="282"/>
        <v>n</v>
      </c>
      <c r="K84" s="61" t="str">
        <f t="shared" si="282"/>
        <v/>
      </c>
      <c r="L84" s="61" t="str">
        <f t="shared" si="282"/>
        <v>n</v>
      </c>
      <c r="M84" s="61" t="str">
        <f t="shared" si="282"/>
        <v>n</v>
      </c>
      <c r="N84" s="61" t="str">
        <f t="shared" si="282"/>
        <v/>
      </c>
      <c r="O84" s="61" t="str">
        <f t="shared" si="282"/>
        <v/>
      </c>
      <c r="P84" s="61" t="str">
        <f t="shared" si="282"/>
        <v>n</v>
      </c>
      <c r="Q84" s="61" t="str">
        <f t="shared" si="282"/>
        <v/>
      </c>
      <c r="R84" s="61" t="str">
        <f t="shared" si="282"/>
        <v>n</v>
      </c>
      <c r="S84" s="61" t="str">
        <f t="shared" si="282"/>
        <v/>
      </c>
      <c r="T84" s="61" t="str">
        <f t="shared" si="282"/>
        <v>n</v>
      </c>
      <c r="U84" s="61" t="s">
        <v>4</v>
      </c>
      <c r="Z84" s="34">
        <v>22</v>
      </c>
      <c r="AA84" s="38">
        <f>AY47</f>
        <v>118</v>
      </c>
      <c r="AB84" s="6" t="str">
        <f t="shared" si="107"/>
        <v>01110110</v>
      </c>
      <c r="AC84" s="38">
        <v>22</v>
      </c>
      <c r="AD84" s="37" t="str">
        <f t="shared" si="108"/>
        <v>0</v>
      </c>
      <c r="AE84" s="37" t="str">
        <f t="shared" si="109"/>
        <v>1</v>
      </c>
      <c r="AF84" s="37" t="str">
        <f t="shared" si="110"/>
        <v>1</v>
      </c>
      <c r="AG84" s="37" t="str">
        <f t="shared" si="111"/>
        <v>0</v>
      </c>
      <c r="AH84" s="37" t="str">
        <f t="shared" si="112"/>
        <v>1</v>
      </c>
      <c r="AI84" s="37" t="str">
        <f t="shared" si="113"/>
        <v>1</v>
      </c>
      <c r="AJ84" s="37" t="str">
        <f t="shared" si="114"/>
        <v>1</v>
      </c>
      <c r="AK84" s="37" t="str">
        <f t="shared" si="115"/>
        <v>0</v>
      </c>
      <c r="AW84" s="20"/>
      <c r="BI84">
        <f>VLOOKUP(MOD($BI$58+AD60,255),$CQ$5:$CR$260,2)</f>
        <v>14</v>
      </c>
      <c r="BJ84">
        <f t="shared" ref="BJ84:CA84" si="283">VLOOKUP(MOD($BI$58+AE60,255),$CQ$5:$CR$260,2)</f>
        <v>134</v>
      </c>
      <c r="BK84">
        <f t="shared" si="283"/>
        <v>123</v>
      </c>
      <c r="BL84">
        <f t="shared" si="283"/>
        <v>13</v>
      </c>
      <c r="BM84">
        <f t="shared" si="283"/>
        <v>215</v>
      </c>
      <c r="BN84">
        <f t="shared" si="283"/>
        <v>109</v>
      </c>
      <c r="BO84">
        <f t="shared" si="283"/>
        <v>67</v>
      </c>
      <c r="BP84">
        <f t="shared" si="283"/>
        <v>205</v>
      </c>
      <c r="BQ84">
        <f t="shared" si="283"/>
        <v>92</v>
      </c>
      <c r="BR84">
        <f t="shared" si="283"/>
        <v>226</v>
      </c>
      <c r="BS84">
        <f t="shared" si="283"/>
        <v>55</v>
      </c>
      <c r="BT84">
        <f t="shared" si="283"/>
        <v>75</v>
      </c>
      <c r="BU84">
        <f t="shared" si="283"/>
        <v>235</v>
      </c>
      <c r="BV84">
        <f t="shared" si="283"/>
        <v>149</v>
      </c>
      <c r="BW84">
        <f t="shared" si="283"/>
        <v>134</v>
      </c>
      <c r="BX84">
        <f t="shared" si="283"/>
        <v>199</v>
      </c>
      <c r="BY84">
        <f t="shared" si="283"/>
        <v>34</v>
      </c>
      <c r="BZ84">
        <f t="shared" si="283"/>
        <v>38</v>
      </c>
      <c r="CA84">
        <f t="shared" si="283"/>
        <v>5</v>
      </c>
      <c r="CK84" s="21"/>
      <c r="CN84">
        <v>79</v>
      </c>
      <c r="CO84">
        <v>193</v>
      </c>
      <c r="CQ84">
        <v>79</v>
      </c>
      <c r="CR84">
        <v>82</v>
      </c>
    </row>
    <row r="85" spans="2:96" x14ac:dyDescent="0.3">
      <c r="B85" s="61" t="s">
        <v>4</v>
      </c>
      <c r="C85" s="61" t="str">
        <f t="shared" ref="C85:T85" si="284">IF(C36="1","n","")</f>
        <v>n</v>
      </c>
      <c r="D85" s="61" t="str">
        <f t="shared" si="284"/>
        <v>n</v>
      </c>
      <c r="E85" s="61" t="str">
        <f t="shared" si="284"/>
        <v/>
      </c>
      <c r="F85" s="61" t="str">
        <f t="shared" si="284"/>
        <v/>
      </c>
      <c r="G85" s="61" t="str">
        <f t="shared" si="284"/>
        <v>n</v>
      </c>
      <c r="H85" s="61" t="str">
        <f t="shared" si="284"/>
        <v/>
      </c>
      <c r="I85" s="61" t="str">
        <f t="shared" si="284"/>
        <v>n</v>
      </c>
      <c r="J85" s="61" t="str">
        <f t="shared" si="284"/>
        <v/>
      </c>
      <c r="K85" s="61" t="str">
        <f t="shared" si="284"/>
        <v/>
      </c>
      <c r="L85" s="61" t="str">
        <f t="shared" si="284"/>
        <v/>
      </c>
      <c r="M85" s="61" t="str">
        <f t="shared" si="284"/>
        <v/>
      </c>
      <c r="N85" s="61" t="str">
        <f t="shared" si="284"/>
        <v/>
      </c>
      <c r="O85" s="61" t="str">
        <f t="shared" si="284"/>
        <v>n</v>
      </c>
      <c r="P85" s="61" t="str">
        <f t="shared" si="284"/>
        <v/>
      </c>
      <c r="Q85" s="61" t="str">
        <f t="shared" si="284"/>
        <v>n</v>
      </c>
      <c r="R85" s="61" t="str">
        <f t="shared" si="284"/>
        <v/>
      </c>
      <c r="S85" s="61" t="str">
        <f t="shared" si="284"/>
        <v/>
      </c>
      <c r="T85" s="61" t="str">
        <f t="shared" si="284"/>
        <v/>
      </c>
      <c r="U85" s="61"/>
      <c r="Z85" s="34">
        <v>23</v>
      </c>
      <c r="AA85" s="41">
        <f>AZ47</f>
        <v>102</v>
      </c>
      <c r="AB85" s="40" t="str">
        <f t="shared" si="107"/>
        <v>01100110</v>
      </c>
      <c r="AC85" s="41">
        <v>23</v>
      </c>
      <c r="AD85" s="39" t="str">
        <f t="shared" si="108"/>
        <v>0</v>
      </c>
      <c r="AE85" s="39" t="str">
        <f t="shared" si="109"/>
        <v>1</v>
      </c>
      <c r="AF85" s="39" t="str">
        <f t="shared" si="110"/>
        <v>1</v>
      </c>
      <c r="AG85" s="39" t="str">
        <f t="shared" si="111"/>
        <v>0</v>
      </c>
      <c r="AH85" s="39" t="str">
        <f t="shared" si="112"/>
        <v>0</v>
      </c>
      <c r="AI85" s="39" t="str">
        <f t="shared" si="113"/>
        <v>1</v>
      </c>
      <c r="AJ85" s="39" t="str">
        <f t="shared" si="114"/>
        <v>1</v>
      </c>
      <c r="AK85" s="39" t="str">
        <f t="shared" si="115"/>
        <v>0</v>
      </c>
      <c r="AW85" s="20"/>
      <c r="BI85" s="9">
        <f>_xlfn.BITXOR(BI83,BI84)</f>
        <v>0</v>
      </c>
      <c r="BJ85" s="9">
        <f>_xlfn.BITXOR(BJ83,BJ84)</f>
        <v>240</v>
      </c>
      <c r="BK85" s="9">
        <f t="shared" ref="BK85" si="285">_xlfn.BITXOR(BK83,BK84)</f>
        <v>21</v>
      </c>
      <c r="BL85" s="9">
        <f t="shared" ref="BL85" si="286">_xlfn.BITXOR(BL83,BL84)</f>
        <v>118</v>
      </c>
      <c r="BM85" s="9">
        <f t="shared" ref="BM85" si="287">_xlfn.BITXOR(BM83,BM84)</f>
        <v>166</v>
      </c>
      <c r="BN85" s="9">
        <f t="shared" ref="BN85" si="288">_xlfn.BITXOR(BN83,BN84)</f>
        <v>99</v>
      </c>
      <c r="BO85" s="9">
        <f t="shared" ref="BO85" si="289">_xlfn.BITXOR(BO83,BO84)</f>
        <v>60</v>
      </c>
      <c r="BP85" s="9">
        <f t="shared" ref="BP85" si="290">_xlfn.BITXOR(BP83,BP84)</f>
        <v>205</v>
      </c>
      <c r="BQ85" s="9">
        <f t="shared" ref="BQ85" si="291">_xlfn.BITXOR(BQ83,BQ84)</f>
        <v>76</v>
      </c>
      <c r="BR85" s="23">
        <f t="shared" ref="BR85" si="292">_xlfn.BITXOR(BR83,BR84)</f>
        <v>148</v>
      </c>
      <c r="BS85" s="22">
        <f t="shared" ref="BS85" si="293">_xlfn.BITXOR(BS83,BS84)</f>
        <v>28</v>
      </c>
      <c r="BT85" s="9">
        <f t="shared" ref="BT85" si="294">_xlfn.BITXOR(BT83,BT84)</f>
        <v>144</v>
      </c>
      <c r="BU85" s="9">
        <f t="shared" ref="BU85" si="295">_xlfn.BITXOR(BU83,BU84)</f>
        <v>98</v>
      </c>
      <c r="BV85" s="9">
        <f t="shared" ref="BV85" si="296">_xlfn.BITXOR(BV83,BV84)</f>
        <v>183</v>
      </c>
      <c r="BW85" s="9">
        <f t="shared" ref="BW85" si="297">_xlfn.BITXOR(BW83,BW84)</f>
        <v>154</v>
      </c>
      <c r="BX85" s="9">
        <f t="shared" ref="BX85" si="298">_xlfn.BITXOR(BX83,BX84)</f>
        <v>236</v>
      </c>
      <c r="BY85" s="9">
        <f t="shared" ref="BY85" si="299">_xlfn.BITXOR(BY83,BY84)</f>
        <v>246</v>
      </c>
      <c r="BZ85" s="9">
        <f t="shared" ref="BZ85" si="300">_xlfn.BITXOR(BZ83,BZ84)</f>
        <v>177</v>
      </c>
      <c r="CA85" s="9">
        <f t="shared" ref="CA85" si="301">_xlfn.BITXOR(CA83,CA84)</f>
        <v>5</v>
      </c>
      <c r="CB85" s="9">
        <f t="shared" ref="CB85" si="302">_xlfn.BITXOR(CB83,CB84)</f>
        <v>0</v>
      </c>
      <c r="CK85" s="21"/>
      <c r="CL85">
        <v>36</v>
      </c>
      <c r="CN85">
        <v>80</v>
      </c>
      <c r="CO85">
        <v>229</v>
      </c>
      <c r="CQ85">
        <v>80</v>
      </c>
      <c r="CR85">
        <v>164</v>
      </c>
    </row>
    <row r="86" spans="2:96" x14ac:dyDescent="0.3">
      <c r="B86" s="61" t="s">
        <v>4</v>
      </c>
      <c r="C86" s="61" t="str">
        <f t="shared" ref="C86:T86" si="303">IF(C37="1","n","")</f>
        <v/>
      </c>
      <c r="D86" s="61"/>
      <c r="E86" s="61" t="str">
        <f t="shared" si="303"/>
        <v/>
      </c>
      <c r="F86" s="61" t="str">
        <f t="shared" si="303"/>
        <v/>
      </c>
      <c r="G86" s="61" t="str">
        <f t="shared" si="303"/>
        <v/>
      </c>
      <c r="H86" s="61" t="str">
        <f t="shared" si="303"/>
        <v/>
      </c>
      <c r="I86" s="61" t="str">
        <f t="shared" si="303"/>
        <v>n</v>
      </c>
      <c r="J86" s="61" t="str">
        <f t="shared" si="303"/>
        <v/>
      </c>
      <c r="K86" s="61" t="str">
        <f t="shared" si="303"/>
        <v/>
      </c>
      <c r="L86" s="61" t="str">
        <f t="shared" si="303"/>
        <v>n</v>
      </c>
      <c r="M86" s="61" t="str">
        <f t="shared" si="303"/>
        <v/>
      </c>
      <c r="N86" s="61" t="str">
        <f t="shared" si="303"/>
        <v/>
      </c>
      <c r="O86" s="61" t="str">
        <f t="shared" si="303"/>
        <v>n</v>
      </c>
      <c r="P86" s="61" t="str">
        <f t="shared" si="303"/>
        <v/>
      </c>
      <c r="Q86" s="61" t="str">
        <f t="shared" si="303"/>
        <v/>
      </c>
      <c r="R86" s="61" t="str">
        <f t="shared" si="303"/>
        <v>n</v>
      </c>
      <c r="S86" s="61" t="str">
        <f t="shared" si="303"/>
        <v/>
      </c>
      <c r="T86" s="61" t="str">
        <f t="shared" si="303"/>
        <v>n</v>
      </c>
      <c r="U86" s="61" t="s">
        <v>4</v>
      </c>
      <c r="Z86" s="34">
        <v>24</v>
      </c>
      <c r="AA86" s="41">
        <f>BA47</f>
        <v>212</v>
      </c>
      <c r="AB86" s="40" t="str">
        <f t="shared" si="107"/>
        <v>11010100</v>
      </c>
      <c r="AC86" s="41">
        <v>24</v>
      </c>
      <c r="AD86" s="39" t="str">
        <f t="shared" si="108"/>
        <v>0</v>
      </c>
      <c r="AE86" s="39" t="str">
        <f t="shared" si="109"/>
        <v>0</v>
      </c>
      <c r="AF86" s="39" t="str">
        <f t="shared" si="110"/>
        <v>1</v>
      </c>
      <c r="AG86" s="39" t="str">
        <f t="shared" si="111"/>
        <v>0</v>
      </c>
      <c r="AH86" s="39" t="str">
        <f t="shared" si="112"/>
        <v>1</v>
      </c>
      <c r="AI86" s="39" t="str">
        <f t="shared" si="113"/>
        <v>0</v>
      </c>
      <c r="AJ86" s="39" t="str">
        <f t="shared" si="114"/>
        <v>1</v>
      </c>
      <c r="AK86" s="39" t="str">
        <f t="shared" si="115"/>
        <v>1</v>
      </c>
      <c r="AW86" s="20"/>
      <c r="BJ86">
        <f>VLOOKUP(MOD($BJ$58+AD60,255),$CQ$5:$CR$260,2)</f>
        <v>240</v>
      </c>
      <c r="BK86">
        <f t="shared" ref="BK86:CB86" si="304">VLOOKUP(MOD($BJ$58+AE60,255),$CQ$5:$CR$260,2)</f>
        <v>215</v>
      </c>
      <c r="BL86">
        <f t="shared" si="304"/>
        <v>74</v>
      </c>
      <c r="BM86">
        <f t="shared" si="304"/>
        <v>167</v>
      </c>
      <c r="BN86">
        <f t="shared" si="304"/>
        <v>23</v>
      </c>
      <c r="BO86">
        <f t="shared" si="304"/>
        <v>88</v>
      </c>
      <c r="BP86">
        <f t="shared" si="304"/>
        <v>253</v>
      </c>
      <c r="BQ86">
        <f t="shared" si="304"/>
        <v>116</v>
      </c>
      <c r="BR86">
        <f t="shared" si="304"/>
        <v>103</v>
      </c>
      <c r="BS86">
        <f t="shared" si="304"/>
        <v>7</v>
      </c>
      <c r="BT86">
        <f t="shared" si="304"/>
        <v>145</v>
      </c>
      <c r="BU86">
        <f t="shared" si="304"/>
        <v>163</v>
      </c>
      <c r="BV86">
        <f t="shared" si="304"/>
        <v>143</v>
      </c>
      <c r="BW86">
        <f t="shared" si="304"/>
        <v>60</v>
      </c>
      <c r="BX86">
        <f t="shared" si="304"/>
        <v>215</v>
      </c>
      <c r="BY86">
        <f t="shared" si="304"/>
        <v>171</v>
      </c>
      <c r="BZ86">
        <f t="shared" si="304"/>
        <v>212</v>
      </c>
      <c r="CA86">
        <f t="shared" si="304"/>
        <v>251</v>
      </c>
      <c r="CB86">
        <f t="shared" si="304"/>
        <v>249</v>
      </c>
      <c r="CK86" s="21"/>
      <c r="CN86">
        <v>81</v>
      </c>
      <c r="CO86">
        <v>86</v>
      </c>
      <c r="CQ86">
        <v>81</v>
      </c>
      <c r="CR86">
        <v>101</v>
      </c>
    </row>
    <row r="87" spans="2:96" x14ac:dyDescent="0.3">
      <c r="B87" s="61" t="s">
        <v>4</v>
      </c>
      <c r="C87" s="61" t="str">
        <f t="shared" ref="C87:T87" si="305">IF(C38="1","n","")</f>
        <v/>
      </c>
      <c r="D87" s="61" t="str">
        <f t="shared" si="305"/>
        <v>n</v>
      </c>
      <c r="E87" s="61" t="str">
        <f t="shared" si="305"/>
        <v/>
      </c>
      <c r="F87" s="61" t="str">
        <f t="shared" si="305"/>
        <v/>
      </c>
      <c r="G87" s="61" t="str">
        <f t="shared" si="305"/>
        <v>n</v>
      </c>
      <c r="H87" s="61" t="str">
        <f t="shared" si="305"/>
        <v/>
      </c>
      <c r="I87" s="61" t="str">
        <f t="shared" si="305"/>
        <v>n</v>
      </c>
      <c r="J87" s="61" t="str">
        <f t="shared" si="305"/>
        <v>n</v>
      </c>
      <c r="K87" s="61" t="str">
        <f t="shared" si="305"/>
        <v/>
      </c>
      <c r="L87" s="61" t="str">
        <f t="shared" si="305"/>
        <v>n</v>
      </c>
      <c r="M87" s="61" t="str">
        <f t="shared" si="305"/>
        <v>n</v>
      </c>
      <c r="N87" s="61" t="str">
        <f t="shared" si="305"/>
        <v/>
      </c>
      <c r="O87" s="61" t="str">
        <f t="shared" si="305"/>
        <v>n</v>
      </c>
      <c r="P87" s="61" t="str">
        <f t="shared" si="305"/>
        <v/>
      </c>
      <c r="Q87" s="61" t="str">
        <f t="shared" si="305"/>
        <v/>
      </c>
      <c r="R87" s="61" t="str">
        <f t="shared" si="305"/>
        <v>n</v>
      </c>
      <c r="S87" s="61" t="str">
        <f t="shared" si="305"/>
        <v/>
      </c>
      <c r="T87" s="61" t="str">
        <f t="shared" si="305"/>
        <v>n</v>
      </c>
      <c r="U87" s="61"/>
      <c r="Z87" s="34">
        <v>25</v>
      </c>
      <c r="AA87" s="41">
        <f>BB47</f>
        <v>149</v>
      </c>
      <c r="AB87" s="40" t="str">
        <f t="shared" si="107"/>
        <v>10010101</v>
      </c>
      <c r="AC87" s="41">
        <v>25</v>
      </c>
      <c r="AD87" s="39" t="str">
        <f t="shared" si="108"/>
        <v>1</v>
      </c>
      <c r="AE87" s="39" t="str">
        <f t="shared" si="109"/>
        <v>0</v>
      </c>
      <c r="AF87" s="39" t="str">
        <f t="shared" si="110"/>
        <v>1</v>
      </c>
      <c r="AG87" s="39" t="str">
        <f t="shared" si="111"/>
        <v>0</v>
      </c>
      <c r="AH87" s="39" t="str">
        <f t="shared" si="112"/>
        <v>1</v>
      </c>
      <c r="AI87" s="39" t="str">
        <f t="shared" si="113"/>
        <v>0</v>
      </c>
      <c r="AJ87" s="39" t="str">
        <f t="shared" si="114"/>
        <v>0</v>
      </c>
      <c r="AK87" s="39" t="str">
        <f t="shared" si="115"/>
        <v>1</v>
      </c>
      <c r="AW87" s="20"/>
      <c r="BJ87" s="9">
        <f>_xlfn.BITXOR(BJ85,BJ86)</f>
        <v>0</v>
      </c>
      <c r="BK87" s="9">
        <f>_xlfn.BITXOR(BK85,BK86)</f>
        <v>194</v>
      </c>
      <c r="BL87" s="9">
        <f t="shared" ref="BL87" si="306">_xlfn.BITXOR(BL85,BL86)</f>
        <v>60</v>
      </c>
      <c r="BM87" s="9">
        <f t="shared" ref="BM87" si="307">_xlfn.BITXOR(BM85,BM86)</f>
        <v>1</v>
      </c>
      <c r="BN87" s="9">
        <f t="shared" ref="BN87" si="308">_xlfn.BITXOR(BN85,BN86)</f>
        <v>116</v>
      </c>
      <c r="BO87" s="9">
        <f t="shared" ref="BO87" si="309">_xlfn.BITXOR(BO85,BO86)</f>
        <v>100</v>
      </c>
      <c r="BP87" s="9">
        <f t="shared" ref="BP87" si="310">_xlfn.BITXOR(BP85,BP86)</f>
        <v>48</v>
      </c>
      <c r="BQ87" s="9">
        <f t="shared" ref="BQ87" si="311">_xlfn.BITXOR(BQ85,BQ86)</f>
        <v>56</v>
      </c>
      <c r="BR87" s="23">
        <f t="shared" ref="BR87" si="312">_xlfn.BITXOR(BR85,BR86)</f>
        <v>243</v>
      </c>
      <c r="BS87" s="22">
        <f t="shared" ref="BS87" si="313">_xlfn.BITXOR(BS85,BS86)</f>
        <v>27</v>
      </c>
      <c r="BT87" s="9">
        <f t="shared" ref="BT87" si="314">_xlfn.BITXOR(BT85,BT86)</f>
        <v>1</v>
      </c>
      <c r="BU87" s="9">
        <f t="shared" ref="BU87" si="315">_xlfn.BITXOR(BU85,BU86)</f>
        <v>193</v>
      </c>
      <c r="BV87" s="9">
        <f t="shared" ref="BV87" si="316">_xlfn.BITXOR(BV85,BV86)</f>
        <v>56</v>
      </c>
      <c r="BW87" s="9">
        <f t="shared" ref="BW87" si="317">_xlfn.BITXOR(BW85,BW86)</f>
        <v>166</v>
      </c>
      <c r="BX87" s="9">
        <f t="shared" ref="BX87" si="318">_xlfn.BITXOR(BX85,BX86)</f>
        <v>59</v>
      </c>
      <c r="BY87" s="9">
        <f t="shared" ref="BY87" si="319">_xlfn.BITXOR(BY85,BY86)</f>
        <v>93</v>
      </c>
      <c r="BZ87" s="9">
        <f t="shared" ref="BZ87" si="320">_xlfn.BITXOR(BZ85,BZ86)</f>
        <v>101</v>
      </c>
      <c r="CA87" s="9">
        <f t="shared" ref="CA87" si="321">_xlfn.BITXOR(CA85,CA86)</f>
        <v>254</v>
      </c>
      <c r="CB87" s="9">
        <f t="shared" ref="CB87" si="322">_xlfn.BITXOR(CB85,CB86)</f>
        <v>249</v>
      </c>
      <c r="CC87" s="9">
        <f t="shared" ref="CC87" si="323">_xlfn.BITXOR(CC85,CC86)</f>
        <v>0</v>
      </c>
      <c r="CK87" s="21"/>
      <c r="CL87">
        <v>35</v>
      </c>
      <c r="CN87">
        <v>82</v>
      </c>
      <c r="CO87">
        <v>79</v>
      </c>
      <c r="CQ87">
        <v>82</v>
      </c>
      <c r="CR87">
        <v>202</v>
      </c>
    </row>
    <row r="88" spans="2:96" x14ac:dyDescent="0.3">
      <c r="B88" s="61" t="s">
        <v>4</v>
      </c>
      <c r="C88" s="61" t="str">
        <f t="shared" ref="C88:T88" si="324">IF(C39="1","n","")</f>
        <v/>
      </c>
      <c r="D88" s="61" t="str">
        <f t="shared" si="324"/>
        <v/>
      </c>
      <c r="E88" s="61" t="str">
        <f t="shared" si="324"/>
        <v/>
      </c>
      <c r="F88" s="61" t="str">
        <f t="shared" si="324"/>
        <v/>
      </c>
      <c r="G88" s="61" t="str">
        <f t="shared" si="324"/>
        <v>n</v>
      </c>
      <c r="H88" s="61" t="str">
        <f t="shared" si="324"/>
        <v/>
      </c>
      <c r="I88" s="61" t="str">
        <f t="shared" si="324"/>
        <v/>
      </c>
      <c r="J88" s="61" t="str">
        <f t="shared" si="324"/>
        <v>n</v>
      </c>
      <c r="K88" s="61" t="str">
        <f t="shared" si="324"/>
        <v/>
      </c>
      <c r="L88" s="61" t="str">
        <f t="shared" si="324"/>
        <v>n</v>
      </c>
      <c r="M88" s="61" t="str">
        <f t="shared" si="324"/>
        <v>n</v>
      </c>
      <c r="N88" s="61" t="str">
        <f t="shared" si="324"/>
        <v/>
      </c>
      <c r="O88" s="61" t="str">
        <f t="shared" si="324"/>
        <v>n</v>
      </c>
      <c r="P88" s="61" t="str">
        <f t="shared" si="324"/>
        <v/>
      </c>
      <c r="Q88" s="61" t="str">
        <f t="shared" si="324"/>
        <v>n</v>
      </c>
      <c r="R88" s="61" t="str">
        <f t="shared" si="324"/>
        <v/>
      </c>
      <c r="S88" s="61" t="str">
        <f t="shared" si="324"/>
        <v/>
      </c>
      <c r="T88" s="61" t="str">
        <f t="shared" si="324"/>
        <v>n</v>
      </c>
      <c r="U88" s="61" t="s">
        <v>4</v>
      </c>
      <c r="X88">
        <v>1</v>
      </c>
      <c r="Z88" s="34">
        <v>26</v>
      </c>
      <c r="AA88" s="41">
        <f>BC47</f>
        <v>199</v>
      </c>
      <c r="AB88" s="40" t="str">
        <f t="shared" si="107"/>
        <v>11000111</v>
      </c>
      <c r="AC88" s="41">
        <v>26</v>
      </c>
      <c r="AD88" s="39" t="str">
        <f t="shared" si="108"/>
        <v>1</v>
      </c>
      <c r="AE88" s="39" t="str">
        <f t="shared" si="109"/>
        <v>1</v>
      </c>
      <c r="AF88" s="39" t="str">
        <f t="shared" si="110"/>
        <v>1</v>
      </c>
      <c r="AG88" s="39" t="str">
        <f t="shared" si="111"/>
        <v>0</v>
      </c>
      <c r="AH88" s="39" t="str">
        <f t="shared" si="112"/>
        <v>0</v>
      </c>
      <c r="AI88" s="39" t="str">
        <f t="shared" si="113"/>
        <v>0</v>
      </c>
      <c r="AJ88" s="39" t="str">
        <f t="shared" si="114"/>
        <v>1</v>
      </c>
      <c r="AK88" s="39" t="str">
        <f t="shared" si="115"/>
        <v>1</v>
      </c>
      <c r="AW88" s="20"/>
      <c r="BK88">
        <f>VLOOKUP(MOD($BK$58+AD60,255),$CQ$5:$CR$260,2)</f>
        <v>194</v>
      </c>
      <c r="BL88">
        <f t="shared" ref="BL88:CC88" si="325">VLOOKUP(MOD($BK$58+AE60,255),$CQ$5:$CR$260,2)</f>
        <v>185</v>
      </c>
      <c r="BM88">
        <f t="shared" si="325"/>
        <v>181</v>
      </c>
      <c r="BN88">
        <f t="shared" si="325"/>
        <v>94</v>
      </c>
      <c r="BO88">
        <f t="shared" si="325"/>
        <v>24</v>
      </c>
      <c r="BP88">
        <f t="shared" si="325"/>
        <v>35</v>
      </c>
      <c r="BQ88">
        <f t="shared" si="325"/>
        <v>202</v>
      </c>
      <c r="BR88">
        <f t="shared" si="325"/>
        <v>164</v>
      </c>
      <c r="BS88">
        <f t="shared" si="325"/>
        <v>255</v>
      </c>
      <c r="BT88">
        <f t="shared" si="325"/>
        <v>57</v>
      </c>
      <c r="BU88">
        <f t="shared" si="325"/>
        <v>201</v>
      </c>
      <c r="BV88">
        <f t="shared" si="325"/>
        <v>29</v>
      </c>
      <c r="BW88">
        <f t="shared" si="325"/>
        <v>154</v>
      </c>
      <c r="BX88">
        <f t="shared" si="325"/>
        <v>166</v>
      </c>
      <c r="BY88">
        <f t="shared" si="325"/>
        <v>185</v>
      </c>
      <c r="BZ88">
        <f t="shared" si="325"/>
        <v>155</v>
      </c>
      <c r="CA88">
        <f t="shared" si="325"/>
        <v>195</v>
      </c>
      <c r="CB88">
        <f t="shared" si="325"/>
        <v>62</v>
      </c>
      <c r="CC88">
        <f t="shared" si="325"/>
        <v>137</v>
      </c>
      <c r="CK88" s="21"/>
      <c r="CN88">
        <v>83</v>
      </c>
      <c r="CO88">
        <v>171</v>
      </c>
      <c r="CQ88">
        <v>83</v>
      </c>
      <c r="CR88">
        <v>185</v>
      </c>
    </row>
    <row r="89" spans="2:96" x14ac:dyDescent="0.3">
      <c r="B89" s="61" t="s">
        <v>4</v>
      </c>
      <c r="C89" s="61" t="str">
        <f t="shared" ref="C89:T89" si="326">IF(C40="1","n","")</f>
        <v/>
      </c>
      <c r="D89" s="61" t="str">
        <f t="shared" si="326"/>
        <v>n</v>
      </c>
      <c r="E89" s="61" t="str">
        <f t="shared" si="326"/>
        <v/>
      </c>
      <c r="F89" s="61" t="str">
        <f t="shared" si="326"/>
        <v/>
      </c>
      <c r="G89" s="61" t="str">
        <f t="shared" si="326"/>
        <v/>
      </c>
      <c r="H89" s="61" t="str">
        <f t="shared" si="326"/>
        <v/>
      </c>
      <c r="I89" s="61" t="str">
        <f t="shared" si="326"/>
        <v/>
      </c>
      <c r="J89" s="61" t="str">
        <f t="shared" si="326"/>
        <v/>
      </c>
      <c r="K89" s="61" t="str">
        <f t="shared" si="326"/>
        <v>n</v>
      </c>
      <c r="L89" s="61" t="str">
        <f t="shared" si="326"/>
        <v/>
      </c>
      <c r="M89" s="61" t="str">
        <f t="shared" si="326"/>
        <v>n</v>
      </c>
      <c r="N89" s="61" t="str">
        <f t="shared" si="326"/>
        <v/>
      </c>
      <c r="O89" s="61" t="str">
        <f t="shared" si="326"/>
        <v>n</v>
      </c>
      <c r="P89" s="61" t="str">
        <f t="shared" si="326"/>
        <v/>
      </c>
      <c r="Q89" s="61" t="str">
        <f t="shared" si="326"/>
        <v/>
      </c>
      <c r="R89" s="61" t="str">
        <f t="shared" si="326"/>
        <v/>
      </c>
      <c r="S89" s="61" t="str">
        <f t="shared" si="326"/>
        <v/>
      </c>
      <c r="T89" s="61" t="str">
        <f t="shared" si="326"/>
        <v/>
      </c>
      <c r="U89" s="61"/>
      <c r="Z89" s="34">
        <v>27</v>
      </c>
      <c r="AA89" s="41">
        <f>BD47</f>
        <v>102</v>
      </c>
      <c r="AB89" s="40" t="str">
        <f t="shared" si="107"/>
        <v>01100110</v>
      </c>
      <c r="AC89" s="41">
        <v>27</v>
      </c>
      <c r="AD89" s="39" t="str">
        <f t="shared" si="108"/>
        <v>0</v>
      </c>
      <c r="AE89" s="39" t="str">
        <f t="shared" si="109"/>
        <v>1</v>
      </c>
      <c r="AF89" s="39" t="str">
        <f t="shared" si="110"/>
        <v>1</v>
      </c>
      <c r="AG89" s="39" t="str">
        <f t="shared" si="111"/>
        <v>0</v>
      </c>
      <c r="AH89" s="39" t="str">
        <f t="shared" si="112"/>
        <v>0</v>
      </c>
      <c r="AI89" s="39" t="str">
        <f t="shared" si="113"/>
        <v>1</v>
      </c>
      <c r="AJ89" s="39" t="str">
        <f t="shared" si="114"/>
        <v>1</v>
      </c>
      <c r="AK89" s="39" t="str">
        <f t="shared" si="115"/>
        <v>0</v>
      </c>
      <c r="AW89" s="20"/>
      <c r="BK89" s="9">
        <f>_xlfn.BITXOR(BK87,BK88)</f>
        <v>0</v>
      </c>
      <c r="BL89" s="9">
        <f>_xlfn.BITXOR(BL87,BL88)</f>
        <v>133</v>
      </c>
      <c r="BM89" s="9">
        <f t="shared" ref="BM89" si="327">_xlfn.BITXOR(BM87,BM88)</f>
        <v>180</v>
      </c>
      <c r="BN89" s="9">
        <f t="shared" ref="BN89" si="328">_xlfn.BITXOR(BN87,BN88)</f>
        <v>42</v>
      </c>
      <c r="BO89" s="9">
        <f t="shared" ref="BO89" si="329">_xlfn.BITXOR(BO87,BO88)</f>
        <v>124</v>
      </c>
      <c r="BP89" s="9">
        <f t="shared" ref="BP89" si="330">_xlfn.BITXOR(BP87,BP88)</f>
        <v>19</v>
      </c>
      <c r="BQ89" s="9">
        <f t="shared" ref="BQ89" si="331">_xlfn.BITXOR(BQ87,BQ88)</f>
        <v>242</v>
      </c>
      <c r="BR89" s="23">
        <f t="shared" ref="BR89" si="332">_xlfn.BITXOR(BR87,BR88)</f>
        <v>87</v>
      </c>
      <c r="BS89" s="22">
        <f t="shared" ref="BS89" si="333">_xlfn.BITXOR(BS87,BS88)</f>
        <v>228</v>
      </c>
      <c r="BT89" s="9">
        <f t="shared" ref="BT89" si="334">_xlfn.BITXOR(BT87,BT88)</f>
        <v>56</v>
      </c>
      <c r="BU89" s="9">
        <f t="shared" ref="BU89" si="335">_xlfn.BITXOR(BU87,BU88)</f>
        <v>8</v>
      </c>
      <c r="BV89" s="9">
        <f t="shared" ref="BV89" si="336">_xlfn.BITXOR(BV87,BV88)</f>
        <v>37</v>
      </c>
      <c r="BW89" s="9">
        <f t="shared" ref="BW89" si="337">_xlfn.BITXOR(BW87,BW88)</f>
        <v>60</v>
      </c>
      <c r="BX89" s="9">
        <f t="shared" ref="BX89" si="338">_xlfn.BITXOR(BX87,BX88)</f>
        <v>157</v>
      </c>
      <c r="BY89" s="9">
        <f t="shared" ref="BY89" si="339">_xlfn.BITXOR(BY87,BY88)</f>
        <v>228</v>
      </c>
      <c r="BZ89" s="9">
        <f t="shared" ref="BZ89" si="340">_xlfn.BITXOR(BZ87,BZ88)</f>
        <v>254</v>
      </c>
      <c r="CA89" s="9">
        <f t="shared" ref="CA89" si="341">_xlfn.BITXOR(CA87,CA88)</f>
        <v>61</v>
      </c>
      <c r="CB89" s="9">
        <f t="shared" ref="CB89" si="342">_xlfn.BITXOR(CB87,CB88)</f>
        <v>199</v>
      </c>
      <c r="CC89" s="9">
        <f t="shared" ref="CC89" si="343">_xlfn.BITXOR(CC87,CC88)</f>
        <v>137</v>
      </c>
      <c r="CD89" s="9">
        <f t="shared" ref="CD89" si="344">_xlfn.BITXOR(CD87,CD88)</f>
        <v>0</v>
      </c>
      <c r="CK89" s="21"/>
      <c r="CL89">
        <v>34</v>
      </c>
      <c r="CN89">
        <v>84</v>
      </c>
      <c r="CO89">
        <v>108</v>
      </c>
      <c r="CQ89">
        <v>84</v>
      </c>
      <c r="CR89">
        <v>95</v>
      </c>
    </row>
    <row r="90" spans="2:96" x14ac:dyDescent="0.3">
      <c r="B90" s="61" t="s">
        <v>4</v>
      </c>
      <c r="C90" s="61" t="str">
        <f t="shared" ref="C90:T90" si="345">IF(C41="1","n","")</f>
        <v>n</v>
      </c>
      <c r="D90" s="61" t="str">
        <f t="shared" si="345"/>
        <v/>
      </c>
      <c r="E90" s="61" t="str">
        <f t="shared" si="345"/>
        <v/>
      </c>
      <c r="F90" s="61" t="str">
        <f t="shared" si="345"/>
        <v>n</v>
      </c>
      <c r="G90" s="61" t="str">
        <f t="shared" si="345"/>
        <v>n</v>
      </c>
      <c r="H90" s="61" t="str">
        <f t="shared" si="345"/>
        <v/>
      </c>
      <c r="I90" s="61" t="str">
        <f t="shared" si="345"/>
        <v/>
      </c>
      <c r="J90" s="61" t="str">
        <f t="shared" si="345"/>
        <v/>
      </c>
      <c r="K90" s="61" t="str">
        <f t="shared" si="345"/>
        <v/>
      </c>
      <c r="L90" s="61" t="str">
        <f t="shared" si="345"/>
        <v/>
      </c>
      <c r="M90" s="61" t="str">
        <f t="shared" si="345"/>
        <v/>
      </c>
      <c r="N90" s="61" t="str">
        <f t="shared" si="345"/>
        <v>n</v>
      </c>
      <c r="O90" s="61" t="str">
        <f t="shared" si="345"/>
        <v>n</v>
      </c>
      <c r="P90" s="61" t="str">
        <f t="shared" si="345"/>
        <v>n</v>
      </c>
      <c r="Q90" s="61" t="str">
        <f t="shared" si="345"/>
        <v/>
      </c>
      <c r="R90" s="61" t="str">
        <f t="shared" si="345"/>
        <v>n</v>
      </c>
      <c r="S90" s="61" t="str">
        <f t="shared" si="345"/>
        <v>n</v>
      </c>
      <c r="T90" s="61" t="str">
        <f t="shared" si="345"/>
        <v/>
      </c>
      <c r="U90" s="61" t="s">
        <v>4</v>
      </c>
      <c r="Z90" s="34">
        <v>28</v>
      </c>
      <c r="AA90" s="41">
        <f>BE47</f>
        <v>101</v>
      </c>
      <c r="AB90" s="40" t="str">
        <f t="shared" si="107"/>
        <v>01100101</v>
      </c>
      <c r="AC90" s="41">
        <v>28</v>
      </c>
      <c r="AD90" s="39" t="str">
        <f t="shared" si="108"/>
        <v>1</v>
      </c>
      <c r="AE90" s="39" t="str">
        <f t="shared" si="109"/>
        <v>0</v>
      </c>
      <c r="AF90" s="39" t="str">
        <f t="shared" si="110"/>
        <v>1</v>
      </c>
      <c r="AG90" s="39" t="str">
        <f t="shared" si="111"/>
        <v>0</v>
      </c>
      <c r="AH90" s="39" t="str">
        <f t="shared" si="112"/>
        <v>0</v>
      </c>
      <c r="AI90" s="39" t="str">
        <f t="shared" si="113"/>
        <v>1</v>
      </c>
      <c r="AJ90" s="39" t="str">
        <f t="shared" si="114"/>
        <v>1</v>
      </c>
      <c r="AK90" s="39" t="str">
        <f t="shared" si="115"/>
        <v>0</v>
      </c>
      <c r="AW90" s="20"/>
      <c r="BL90">
        <f>VLOOKUP(MOD($BL$58+AD60,255),$CQ$5:$CR$260,2)</f>
        <v>133</v>
      </c>
      <c r="BM90">
        <f t="shared" ref="BM90:CD90" si="346">VLOOKUP(MOD($BL$58+AE60,255),$CQ$5:$CR$260,2)</f>
        <v>69</v>
      </c>
      <c r="BN90">
        <f t="shared" si="346"/>
        <v>250</v>
      </c>
      <c r="BO90">
        <f t="shared" si="346"/>
        <v>63</v>
      </c>
      <c r="BP90">
        <f t="shared" si="346"/>
        <v>83</v>
      </c>
      <c r="BQ90">
        <f t="shared" si="346"/>
        <v>54</v>
      </c>
      <c r="BR90">
        <f t="shared" si="346"/>
        <v>180</v>
      </c>
      <c r="BS90">
        <f t="shared" si="346"/>
        <v>45</v>
      </c>
      <c r="BT90">
        <f t="shared" si="346"/>
        <v>41</v>
      </c>
      <c r="BU90">
        <f t="shared" si="346"/>
        <v>34</v>
      </c>
      <c r="BV90">
        <f t="shared" si="346"/>
        <v>70</v>
      </c>
      <c r="BW90">
        <f t="shared" si="346"/>
        <v>104</v>
      </c>
      <c r="BX90">
        <f t="shared" si="346"/>
        <v>115</v>
      </c>
      <c r="BY90">
        <f t="shared" si="346"/>
        <v>106</v>
      </c>
      <c r="BZ90">
        <f t="shared" si="346"/>
        <v>69</v>
      </c>
      <c r="CA90">
        <f t="shared" si="346"/>
        <v>198</v>
      </c>
      <c r="CB90">
        <f t="shared" si="346"/>
        <v>48</v>
      </c>
      <c r="CC90">
        <f t="shared" si="346"/>
        <v>94</v>
      </c>
      <c r="CD90">
        <f t="shared" si="346"/>
        <v>227</v>
      </c>
      <c r="CK90" s="21"/>
      <c r="CN90">
        <v>85</v>
      </c>
      <c r="CO90">
        <v>165</v>
      </c>
      <c r="CQ90">
        <v>85</v>
      </c>
      <c r="CR90">
        <v>190</v>
      </c>
    </row>
    <row r="91" spans="2:96" x14ac:dyDescent="0.3">
      <c r="B91" s="61" t="s">
        <v>4</v>
      </c>
      <c r="C91" s="61" t="str">
        <f t="shared" ref="C91:T91" si="347">IF(C42="1","n","")</f>
        <v>n</v>
      </c>
      <c r="D91" s="61" t="str">
        <f t="shared" si="347"/>
        <v/>
      </c>
      <c r="E91" s="61" t="str">
        <f t="shared" si="347"/>
        <v/>
      </c>
      <c r="F91" s="61" t="str">
        <f t="shared" si="347"/>
        <v/>
      </c>
      <c r="G91" s="61" t="str">
        <f t="shared" si="347"/>
        <v/>
      </c>
      <c r="H91" s="61" t="str">
        <f t="shared" si="347"/>
        <v>n</v>
      </c>
      <c r="I91" s="61" t="str">
        <f t="shared" si="347"/>
        <v/>
      </c>
      <c r="J91" s="61" t="str">
        <f t="shared" si="347"/>
        <v/>
      </c>
      <c r="K91" s="61" t="str">
        <f t="shared" si="347"/>
        <v>n</v>
      </c>
      <c r="L91" s="61" t="str">
        <f t="shared" si="347"/>
        <v/>
      </c>
      <c r="M91" s="61" t="str">
        <f t="shared" si="347"/>
        <v>n</v>
      </c>
      <c r="N91" s="61" t="str">
        <f t="shared" si="347"/>
        <v/>
      </c>
      <c r="O91" s="61" t="str">
        <f t="shared" si="347"/>
        <v/>
      </c>
      <c r="P91" s="61" t="str">
        <f t="shared" si="347"/>
        <v>n</v>
      </c>
      <c r="Q91" s="61" t="str">
        <f t="shared" si="347"/>
        <v/>
      </c>
      <c r="R91" s="61" t="str">
        <f t="shared" si="347"/>
        <v/>
      </c>
      <c r="S91" s="61" t="str">
        <f t="shared" si="347"/>
        <v/>
      </c>
      <c r="T91" s="61" t="str">
        <f t="shared" si="347"/>
        <v>n</v>
      </c>
      <c r="U91" s="61"/>
      <c r="Z91" s="34">
        <v>29</v>
      </c>
      <c r="AA91" s="41">
        <f>BF47</f>
        <v>58</v>
      </c>
      <c r="AB91" s="40" t="str">
        <f t="shared" si="107"/>
        <v>00111010</v>
      </c>
      <c r="AC91" s="41">
        <v>29</v>
      </c>
      <c r="AD91" s="39" t="str">
        <f t="shared" si="108"/>
        <v>0</v>
      </c>
      <c r="AE91" s="39" t="str">
        <f t="shared" si="109"/>
        <v>1</v>
      </c>
      <c r="AF91" s="39" t="str">
        <f t="shared" si="110"/>
        <v>0</v>
      </c>
      <c r="AG91" s="39" t="str">
        <f t="shared" si="111"/>
        <v>1</v>
      </c>
      <c r="AH91" s="39" t="str">
        <f t="shared" si="112"/>
        <v>1</v>
      </c>
      <c r="AI91" s="39" t="str">
        <f t="shared" si="113"/>
        <v>1</v>
      </c>
      <c r="AJ91" s="39" t="str">
        <f t="shared" si="114"/>
        <v>0</v>
      </c>
      <c r="AK91" s="39" t="str">
        <f t="shared" si="115"/>
        <v>0</v>
      </c>
      <c r="AW91" s="20"/>
      <c r="BL91" s="9">
        <f>_xlfn.BITXOR(BL89,BL90)</f>
        <v>0</v>
      </c>
      <c r="BM91" s="9">
        <f>_xlfn.BITXOR(BM89,BM90)</f>
        <v>241</v>
      </c>
      <c r="BN91" s="9">
        <f t="shared" ref="BN91" si="348">_xlfn.BITXOR(BN89,BN90)</f>
        <v>208</v>
      </c>
      <c r="BO91" s="9">
        <f t="shared" ref="BO91" si="349">_xlfn.BITXOR(BO89,BO90)</f>
        <v>67</v>
      </c>
      <c r="BP91" s="9">
        <f t="shared" ref="BP91" si="350">_xlfn.BITXOR(BP89,BP90)</f>
        <v>64</v>
      </c>
      <c r="BQ91" s="9">
        <f t="shared" ref="BQ91" si="351">_xlfn.BITXOR(BQ89,BQ90)</f>
        <v>196</v>
      </c>
      <c r="BR91" s="23">
        <f t="shared" ref="BR91" si="352">_xlfn.BITXOR(BR89,BR90)</f>
        <v>227</v>
      </c>
      <c r="BS91" s="22">
        <f t="shared" ref="BS91" si="353">_xlfn.BITXOR(BS89,BS90)</f>
        <v>201</v>
      </c>
      <c r="BT91" s="9">
        <f t="shared" ref="BT91" si="354">_xlfn.BITXOR(BT89,BT90)</f>
        <v>17</v>
      </c>
      <c r="BU91" s="9">
        <f t="shared" ref="BU91" si="355">_xlfn.BITXOR(BU89,BU90)</f>
        <v>42</v>
      </c>
      <c r="BV91" s="9">
        <f t="shared" ref="BV91" si="356">_xlfn.BITXOR(BV89,BV90)</f>
        <v>99</v>
      </c>
      <c r="BW91" s="9">
        <f t="shared" ref="BW91" si="357">_xlfn.BITXOR(BW89,BW90)</f>
        <v>84</v>
      </c>
      <c r="BX91" s="9">
        <f t="shared" ref="BX91" si="358">_xlfn.BITXOR(BX89,BX90)</f>
        <v>238</v>
      </c>
      <c r="BY91" s="9">
        <f t="shared" ref="BY91" si="359">_xlfn.BITXOR(BY89,BY90)</f>
        <v>142</v>
      </c>
      <c r="BZ91" s="9">
        <f t="shared" ref="BZ91" si="360">_xlfn.BITXOR(BZ89,BZ90)</f>
        <v>187</v>
      </c>
      <c r="CA91" s="9">
        <f t="shared" ref="CA91" si="361">_xlfn.BITXOR(CA89,CA90)</f>
        <v>251</v>
      </c>
      <c r="CB91" s="9">
        <f t="shared" ref="CB91" si="362">_xlfn.BITXOR(CB89,CB90)</f>
        <v>247</v>
      </c>
      <c r="CC91" s="9">
        <f t="shared" ref="CC91" si="363">_xlfn.BITXOR(CC89,CC90)</f>
        <v>215</v>
      </c>
      <c r="CD91" s="9">
        <f t="shared" ref="CD91" si="364">_xlfn.BITXOR(CD89,CD90)</f>
        <v>227</v>
      </c>
      <c r="CE91" s="9">
        <f t="shared" ref="CE91" si="365">_xlfn.BITXOR(CE89,CE90)</f>
        <v>0</v>
      </c>
      <c r="CK91" s="21"/>
      <c r="CL91">
        <v>33</v>
      </c>
      <c r="CN91">
        <v>86</v>
      </c>
      <c r="CO91">
        <v>126</v>
      </c>
      <c r="CQ91">
        <v>86</v>
      </c>
      <c r="CR91">
        <v>81</v>
      </c>
    </row>
    <row r="92" spans="2:96" x14ac:dyDescent="0.3">
      <c r="B92" s="61" t="s">
        <v>4</v>
      </c>
      <c r="C92" s="61" t="str">
        <f t="shared" ref="C92:T92" si="366">IF(C43="1","n","")</f>
        <v>n</v>
      </c>
      <c r="D92" s="61" t="str">
        <f t="shared" si="366"/>
        <v>n</v>
      </c>
      <c r="E92" s="61" t="str">
        <f t="shared" si="366"/>
        <v/>
      </c>
      <c r="F92" s="61" t="str">
        <f t="shared" si="366"/>
        <v>n</v>
      </c>
      <c r="G92" s="61" t="str">
        <f t="shared" si="366"/>
        <v/>
      </c>
      <c r="H92" s="61" t="str">
        <f t="shared" si="366"/>
        <v/>
      </c>
      <c r="I92" s="61" t="str">
        <f t="shared" si="366"/>
        <v/>
      </c>
      <c r="J92" s="61" t="str">
        <f t="shared" si="366"/>
        <v/>
      </c>
      <c r="K92" s="61" t="str">
        <f t="shared" si="366"/>
        <v>n</v>
      </c>
      <c r="L92" s="61" t="str">
        <f t="shared" si="366"/>
        <v>n</v>
      </c>
      <c r="M92" s="61" t="str">
        <f t="shared" si="366"/>
        <v>n</v>
      </c>
      <c r="N92" s="61" t="str">
        <f t="shared" si="366"/>
        <v>n</v>
      </c>
      <c r="O92" s="61" t="str">
        <f t="shared" si="366"/>
        <v/>
      </c>
      <c r="P92" s="61" t="str">
        <f t="shared" si="366"/>
        <v/>
      </c>
      <c r="Q92" s="61" t="str">
        <f t="shared" si="366"/>
        <v/>
      </c>
      <c r="R92" s="61" t="str">
        <f t="shared" si="366"/>
        <v>n</v>
      </c>
      <c r="S92" s="61" t="str">
        <f t="shared" si="366"/>
        <v/>
      </c>
      <c r="T92" s="61" t="str">
        <f t="shared" si="366"/>
        <v>n</v>
      </c>
      <c r="U92" s="61" t="s">
        <v>4</v>
      </c>
      <c r="Z92" s="34">
        <v>30</v>
      </c>
      <c r="AA92" s="41">
        <f>BG47</f>
        <v>140</v>
      </c>
      <c r="AB92" s="40" t="str">
        <f t="shared" si="107"/>
        <v>10001100</v>
      </c>
      <c r="AC92" s="41">
        <v>30</v>
      </c>
      <c r="AD92" s="39" t="str">
        <f t="shared" si="108"/>
        <v>0</v>
      </c>
      <c r="AE92" s="39" t="str">
        <f t="shared" si="109"/>
        <v>0</v>
      </c>
      <c r="AF92" s="39" t="str">
        <f t="shared" si="110"/>
        <v>1</v>
      </c>
      <c r="AG92" s="39" t="str">
        <f t="shared" si="111"/>
        <v>1</v>
      </c>
      <c r="AH92" s="39" t="str">
        <f t="shared" si="112"/>
        <v>0</v>
      </c>
      <c r="AI92" s="39" t="str">
        <f t="shared" si="113"/>
        <v>0</v>
      </c>
      <c r="AJ92" s="39" t="str">
        <f t="shared" si="114"/>
        <v>0</v>
      </c>
      <c r="AK92" s="39" t="str">
        <f t="shared" si="115"/>
        <v>1</v>
      </c>
      <c r="AW92" s="20"/>
      <c r="BM92">
        <f>VLOOKUP(MOD($BM$58+AD60,255),$CQ$5:$CR$260,2)</f>
        <v>241</v>
      </c>
      <c r="BN92">
        <f t="shared" ref="BN92:CE92" si="367">VLOOKUP(MOD($BM$58+AE60,255),$CQ$5:$CR$260,2)</f>
        <v>107</v>
      </c>
      <c r="BO92">
        <f t="shared" si="367"/>
        <v>16</v>
      </c>
      <c r="BP92">
        <f t="shared" si="367"/>
        <v>151</v>
      </c>
      <c r="BQ92">
        <f t="shared" si="367"/>
        <v>246</v>
      </c>
      <c r="BR92">
        <f t="shared" si="367"/>
        <v>166</v>
      </c>
      <c r="BS92">
        <f t="shared" si="367"/>
        <v>163</v>
      </c>
      <c r="BT92">
        <f t="shared" si="367"/>
        <v>245</v>
      </c>
      <c r="BU92">
        <f t="shared" si="367"/>
        <v>10</v>
      </c>
      <c r="BV92">
        <f t="shared" si="367"/>
        <v>210</v>
      </c>
      <c r="BW92">
        <f t="shared" si="367"/>
        <v>96</v>
      </c>
      <c r="BX92">
        <f t="shared" si="367"/>
        <v>158</v>
      </c>
      <c r="BY92">
        <f t="shared" si="367"/>
        <v>205</v>
      </c>
      <c r="BZ92">
        <f t="shared" si="367"/>
        <v>119</v>
      </c>
      <c r="CA92">
        <f t="shared" si="367"/>
        <v>107</v>
      </c>
      <c r="CB92">
        <f t="shared" si="367"/>
        <v>140</v>
      </c>
      <c r="CC92">
        <f t="shared" si="367"/>
        <v>176</v>
      </c>
      <c r="CD92">
        <f t="shared" si="367"/>
        <v>56</v>
      </c>
      <c r="CE92">
        <f t="shared" si="367"/>
        <v>170</v>
      </c>
      <c r="CK92" s="21"/>
      <c r="CN92">
        <v>87</v>
      </c>
      <c r="CO92">
        <v>145</v>
      </c>
      <c r="CQ92">
        <v>87</v>
      </c>
      <c r="CR92">
        <v>162</v>
      </c>
    </row>
    <row r="93" spans="2:96" x14ac:dyDescent="0.3">
      <c r="B93" s="61" t="s">
        <v>4</v>
      </c>
      <c r="C93" s="61" t="str">
        <f t="shared" ref="C93:T93" si="368">IF(C44="1","n","")</f>
        <v>n</v>
      </c>
      <c r="D93" s="61" t="str">
        <f t="shared" si="368"/>
        <v/>
      </c>
      <c r="E93" s="61" t="str">
        <f t="shared" si="368"/>
        <v>n</v>
      </c>
      <c r="F93" s="61" t="str">
        <f t="shared" si="368"/>
        <v>n</v>
      </c>
      <c r="G93" s="61" t="str">
        <f t="shared" si="368"/>
        <v/>
      </c>
      <c r="H93" s="61" t="str">
        <f t="shared" si="368"/>
        <v/>
      </c>
      <c r="I93" s="61" t="str">
        <f t="shared" si="368"/>
        <v/>
      </c>
      <c r="J93" s="61" t="str">
        <f t="shared" si="368"/>
        <v>n</v>
      </c>
      <c r="K93" s="61" t="str">
        <f t="shared" si="368"/>
        <v>n</v>
      </c>
      <c r="L93" s="61" t="str">
        <f t="shared" si="368"/>
        <v/>
      </c>
      <c r="M93" s="61" t="str">
        <f t="shared" si="368"/>
        <v/>
      </c>
      <c r="N93" s="61" t="str">
        <f t="shared" si="368"/>
        <v>n</v>
      </c>
      <c r="O93" s="61" t="str">
        <f t="shared" si="368"/>
        <v/>
      </c>
      <c r="P93" s="61" t="str">
        <f t="shared" si="368"/>
        <v/>
      </c>
      <c r="Q93" s="61" t="str">
        <f t="shared" si="368"/>
        <v>n</v>
      </c>
      <c r="R93" s="61" t="str">
        <f t="shared" si="368"/>
        <v/>
      </c>
      <c r="S93" s="61" t="str">
        <f t="shared" si="368"/>
        <v/>
      </c>
      <c r="T93" s="61" t="str">
        <f t="shared" si="368"/>
        <v/>
      </c>
      <c r="U93" s="61"/>
      <c r="Z93" s="34">
        <v>31</v>
      </c>
      <c r="AA93" s="41">
        <f>BH47</f>
        <v>81</v>
      </c>
      <c r="AB93" s="40" t="str">
        <f t="shared" si="107"/>
        <v>01010001</v>
      </c>
      <c r="AC93" s="41">
        <v>31</v>
      </c>
      <c r="AD93" s="39" t="str">
        <f t="shared" si="108"/>
        <v>1</v>
      </c>
      <c r="AE93" s="39" t="str">
        <f t="shared" si="109"/>
        <v>0</v>
      </c>
      <c r="AF93" s="39" t="str">
        <f t="shared" si="110"/>
        <v>0</v>
      </c>
      <c r="AG93" s="39" t="str">
        <f t="shared" si="111"/>
        <v>0</v>
      </c>
      <c r="AH93" s="39" t="str">
        <f t="shared" si="112"/>
        <v>1</v>
      </c>
      <c r="AI93" s="39" t="str">
        <f t="shared" si="113"/>
        <v>0</v>
      </c>
      <c r="AJ93" s="39" t="str">
        <f t="shared" si="114"/>
        <v>1</v>
      </c>
      <c r="AK93" s="39" t="str">
        <f t="shared" si="115"/>
        <v>0</v>
      </c>
      <c r="AW93" s="20"/>
      <c r="BM93" s="9">
        <f>_xlfn.BITXOR(BM91,BM92)</f>
        <v>0</v>
      </c>
      <c r="BN93" s="9">
        <f>_xlfn.BITXOR(BN91,BN92)</f>
        <v>187</v>
      </c>
      <c r="BO93" s="9">
        <f t="shared" ref="BO93" si="369">_xlfn.BITXOR(BO91,BO92)</f>
        <v>83</v>
      </c>
      <c r="BP93" s="9">
        <f t="shared" ref="BP93" si="370">_xlfn.BITXOR(BP91,BP92)</f>
        <v>215</v>
      </c>
      <c r="BQ93" s="9">
        <f t="shared" ref="BQ93" si="371">_xlfn.BITXOR(BQ91,BQ92)</f>
        <v>50</v>
      </c>
      <c r="BR93" s="23">
        <f t="shared" ref="BR93" si="372">_xlfn.BITXOR(BR91,BR92)</f>
        <v>69</v>
      </c>
      <c r="BS93" s="22">
        <f t="shared" ref="BS93" si="373">_xlfn.BITXOR(BS91,BS92)</f>
        <v>106</v>
      </c>
      <c r="BT93" s="9">
        <f t="shared" ref="BT93" si="374">_xlfn.BITXOR(BT91,BT92)</f>
        <v>228</v>
      </c>
      <c r="BU93" s="9">
        <f t="shared" ref="BU93" si="375">_xlfn.BITXOR(BU91,BU92)</f>
        <v>32</v>
      </c>
      <c r="BV93" s="9">
        <f t="shared" ref="BV93" si="376">_xlfn.BITXOR(BV91,BV92)</f>
        <v>177</v>
      </c>
      <c r="BW93" s="9">
        <f t="shared" ref="BW93" si="377">_xlfn.BITXOR(BW91,BW92)</f>
        <v>52</v>
      </c>
      <c r="BX93" s="9">
        <f t="shared" ref="BX93" si="378">_xlfn.BITXOR(BX91,BX92)</f>
        <v>112</v>
      </c>
      <c r="BY93" s="9">
        <f t="shared" ref="BY93" si="379">_xlfn.BITXOR(BY91,BY92)</f>
        <v>67</v>
      </c>
      <c r="BZ93" s="9">
        <f t="shared" ref="BZ93" si="380">_xlfn.BITXOR(BZ91,BZ92)</f>
        <v>204</v>
      </c>
      <c r="CA93" s="9">
        <f t="shared" ref="CA93" si="381">_xlfn.BITXOR(CA91,CA92)</f>
        <v>144</v>
      </c>
      <c r="CB93" s="9">
        <f t="shared" ref="CB93" si="382">_xlfn.BITXOR(CB91,CB92)</f>
        <v>123</v>
      </c>
      <c r="CC93" s="9">
        <f t="shared" ref="CC93" si="383">_xlfn.BITXOR(CC91,CC92)</f>
        <v>103</v>
      </c>
      <c r="CD93" s="9">
        <f t="shared" ref="CD93" si="384">_xlfn.BITXOR(CD91,CD92)</f>
        <v>219</v>
      </c>
      <c r="CE93" s="9">
        <f t="shared" ref="CE93" si="385">_xlfn.BITXOR(CE91,CE92)</f>
        <v>170</v>
      </c>
      <c r="CF93" s="9">
        <f t="shared" ref="CF93" si="386">_xlfn.BITXOR(CF91,CF92)</f>
        <v>0</v>
      </c>
      <c r="CK93" s="21"/>
      <c r="CL93">
        <v>32</v>
      </c>
      <c r="CN93">
        <v>88</v>
      </c>
      <c r="CO93">
        <v>136</v>
      </c>
      <c r="CQ93">
        <v>88</v>
      </c>
      <c r="CR93">
        <v>105</v>
      </c>
    </row>
    <row r="94" spans="2:96" x14ac:dyDescent="0.3">
      <c r="B94" s="61" t="s">
        <v>4</v>
      </c>
      <c r="C94" s="61" t="str">
        <f t="shared" ref="C94:T94" si="387">IF(C45="1","n","")</f>
        <v/>
      </c>
      <c r="D94" s="61" t="str">
        <f t="shared" si="387"/>
        <v>n</v>
      </c>
      <c r="E94" s="61" t="str">
        <f t="shared" si="387"/>
        <v/>
      </c>
      <c r="F94" s="61" t="str">
        <f t="shared" si="387"/>
        <v/>
      </c>
      <c r="G94" s="61" t="str">
        <f t="shared" si="387"/>
        <v>n</v>
      </c>
      <c r="H94" s="61" t="str">
        <f t="shared" si="387"/>
        <v/>
      </c>
      <c r="I94" s="61" t="str">
        <f t="shared" si="387"/>
        <v>n</v>
      </c>
      <c r="J94" s="61" t="str">
        <f t="shared" si="387"/>
        <v/>
      </c>
      <c r="K94" s="61" t="str">
        <f t="shared" si="387"/>
        <v/>
      </c>
      <c r="L94" s="61" t="str">
        <f t="shared" si="387"/>
        <v>n</v>
      </c>
      <c r="M94" s="61" t="str">
        <f t="shared" si="387"/>
        <v>n</v>
      </c>
      <c r="N94" s="61" t="str">
        <f t="shared" si="387"/>
        <v>n</v>
      </c>
      <c r="O94" s="61" t="str">
        <f t="shared" si="387"/>
        <v/>
      </c>
      <c r="P94" s="61" t="str">
        <f t="shared" si="387"/>
        <v>n</v>
      </c>
      <c r="Q94" s="61" t="str">
        <f t="shared" si="387"/>
        <v>n</v>
      </c>
      <c r="R94" s="61" t="str">
        <f t="shared" si="387"/>
        <v/>
      </c>
      <c r="S94" s="61" t="str">
        <f t="shared" si="387"/>
        <v/>
      </c>
      <c r="T94" s="61" t="str">
        <f t="shared" si="387"/>
        <v>n</v>
      </c>
      <c r="U94" s="61" t="s">
        <v>4</v>
      </c>
      <c r="Z94" s="34">
        <v>32</v>
      </c>
      <c r="AA94" s="41">
        <f>BJ47</f>
        <v>245</v>
      </c>
      <c r="AB94" s="40" t="str">
        <f t="shared" si="107"/>
        <v>11110101</v>
      </c>
      <c r="AC94" s="41">
        <v>32</v>
      </c>
      <c r="AD94" s="39" t="str">
        <f t="shared" si="108"/>
        <v>1</v>
      </c>
      <c r="AE94" s="39" t="str">
        <f t="shared" si="109"/>
        <v>0</v>
      </c>
      <c r="AF94" s="39" t="str">
        <f t="shared" si="110"/>
        <v>1</v>
      </c>
      <c r="AG94" s="39" t="str">
        <f t="shared" si="111"/>
        <v>0</v>
      </c>
      <c r="AH94" s="39" t="str">
        <f t="shared" si="112"/>
        <v>1</v>
      </c>
      <c r="AI94" s="39" t="str">
        <f t="shared" si="113"/>
        <v>1</v>
      </c>
      <c r="AJ94" s="39" t="str">
        <f t="shared" si="114"/>
        <v>1</v>
      </c>
      <c r="AK94" s="39" t="str">
        <f t="shared" si="115"/>
        <v>1</v>
      </c>
      <c r="AW94" s="20"/>
      <c r="BN94">
        <f>VLOOKUP(MOD($BN$58+AD60,255),$CQ$5:$CR$260,2)</f>
        <v>187</v>
      </c>
      <c r="BO94">
        <f t="shared" ref="BO94:CF94" si="388">VLOOKUP(MOD($BN$58+AE60,255),$CQ$5:$CR$260,2)</f>
        <v>248</v>
      </c>
      <c r="BP94">
        <f t="shared" si="388"/>
        <v>202</v>
      </c>
      <c r="BQ94">
        <f t="shared" si="388"/>
        <v>171</v>
      </c>
      <c r="BR94">
        <f t="shared" si="388"/>
        <v>100</v>
      </c>
      <c r="BS94">
        <f t="shared" si="388"/>
        <v>241</v>
      </c>
      <c r="BT94">
        <f t="shared" si="388"/>
        <v>124</v>
      </c>
      <c r="BU94">
        <f t="shared" si="388"/>
        <v>31</v>
      </c>
      <c r="BV94">
        <f t="shared" si="388"/>
        <v>55</v>
      </c>
      <c r="BW94">
        <f t="shared" si="388"/>
        <v>121</v>
      </c>
      <c r="BX94">
        <f t="shared" si="388"/>
        <v>230</v>
      </c>
      <c r="BY94">
        <f t="shared" si="388"/>
        <v>231</v>
      </c>
      <c r="BZ94">
        <f t="shared" si="388"/>
        <v>9</v>
      </c>
      <c r="CA94">
        <f t="shared" si="388"/>
        <v>243</v>
      </c>
      <c r="CB94">
        <f t="shared" si="388"/>
        <v>248</v>
      </c>
      <c r="CC94">
        <f t="shared" si="388"/>
        <v>127</v>
      </c>
      <c r="CD94">
        <f t="shared" si="388"/>
        <v>205</v>
      </c>
      <c r="CE94">
        <f t="shared" si="388"/>
        <v>22</v>
      </c>
      <c r="CF94">
        <f t="shared" si="388"/>
        <v>48</v>
      </c>
      <c r="CK94" s="21"/>
      <c r="CN94">
        <v>89</v>
      </c>
      <c r="CO94">
        <v>34</v>
      </c>
      <c r="CQ94">
        <v>89</v>
      </c>
      <c r="CR94">
        <v>210</v>
      </c>
    </row>
    <row r="95" spans="2:96" x14ac:dyDescent="0.3">
      <c r="B95" s="61" t="s">
        <v>4</v>
      </c>
      <c r="C95" s="61" t="str">
        <f t="shared" ref="C95:T95" si="389">IF(C46="1","n","")</f>
        <v/>
      </c>
      <c r="D95" s="61" t="str">
        <f t="shared" si="389"/>
        <v>n</v>
      </c>
      <c r="E95" s="61" t="str">
        <f t="shared" si="389"/>
        <v>n</v>
      </c>
      <c r="F95" s="61" t="str">
        <f t="shared" si="389"/>
        <v/>
      </c>
      <c r="G95" s="61" t="str">
        <f t="shared" si="389"/>
        <v>n</v>
      </c>
      <c r="H95" s="61" t="str">
        <f t="shared" si="389"/>
        <v/>
      </c>
      <c r="I95" s="61" t="str">
        <f t="shared" si="389"/>
        <v>n</v>
      </c>
      <c r="J95" s="61" t="str">
        <f t="shared" si="389"/>
        <v/>
      </c>
      <c r="K95" s="61" t="str">
        <f t="shared" si="389"/>
        <v>n</v>
      </c>
      <c r="L95" s="61" t="str">
        <f t="shared" si="389"/>
        <v/>
      </c>
      <c r="M95" s="61" t="str">
        <f t="shared" si="389"/>
        <v/>
      </c>
      <c r="N95" s="61" t="str">
        <f t="shared" si="389"/>
        <v>n</v>
      </c>
      <c r="O95" s="61" t="str">
        <f t="shared" si="389"/>
        <v>n</v>
      </c>
      <c r="P95" s="61" t="str">
        <f t="shared" si="389"/>
        <v>n</v>
      </c>
      <c r="Q95" s="61" t="str">
        <f t="shared" si="389"/>
        <v/>
      </c>
      <c r="R95" s="61" t="str">
        <f t="shared" si="389"/>
        <v>n</v>
      </c>
      <c r="S95" s="61" t="str">
        <f t="shared" si="389"/>
        <v/>
      </c>
      <c r="T95" s="61" t="str">
        <f t="shared" si="389"/>
        <v/>
      </c>
      <c r="U95" s="61"/>
      <c r="Z95" s="34">
        <v>33</v>
      </c>
      <c r="AA95" s="41">
        <f>BK47</f>
        <v>64</v>
      </c>
      <c r="AB95" s="40" t="str">
        <f t="shared" si="107"/>
        <v>01000000</v>
      </c>
      <c r="AC95" s="41">
        <v>33</v>
      </c>
      <c r="AD95" s="39" t="str">
        <f t="shared" si="108"/>
        <v>0</v>
      </c>
      <c r="AE95" s="39" t="str">
        <f t="shared" si="109"/>
        <v>0</v>
      </c>
      <c r="AF95" s="39" t="str">
        <f t="shared" si="110"/>
        <v>0</v>
      </c>
      <c r="AG95" s="39" t="str">
        <f t="shared" si="111"/>
        <v>0</v>
      </c>
      <c r="AH95" s="39" t="str">
        <f t="shared" si="112"/>
        <v>0</v>
      </c>
      <c r="AI95" s="39" t="str">
        <f t="shared" si="113"/>
        <v>0</v>
      </c>
      <c r="AJ95" s="39" t="str">
        <f t="shared" si="114"/>
        <v>1</v>
      </c>
      <c r="AK95" s="39" t="str">
        <f t="shared" si="115"/>
        <v>0</v>
      </c>
      <c r="AW95" s="20"/>
      <c r="BN95" s="9">
        <f>_xlfn.BITXOR(BN93,BN94)</f>
        <v>0</v>
      </c>
      <c r="BO95" s="9">
        <f>_xlfn.BITXOR(BO93,BO94)</f>
        <v>171</v>
      </c>
      <c r="BP95" s="9">
        <f t="shared" ref="BP95" si="390">_xlfn.BITXOR(BP93,BP94)</f>
        <v>29</v>
      </c>
      <c r="BQ95" s="9">
        <f t="shared" ref="BQ95" si="391">_xlfn.BITXOR(BQ93,BQ94)</f>
        <v>153</v>
      </c>
      <c r="BR95" s="23">
        <f t="shared" ref="BR95" si="392">_xlfn.BITXOR(BR93,BR94)</f>
        <v>33</v>
      </c>
      <c r="BS95" s="22">
        <f t="shared" ref="BS95" si="393">_xlfn.BITXOR(BS93,BS94)</f>
        <v>155</v>
      </c>
      <c r="BT95" s="9">
        <f t="shared" ref="BT95" si="394">_xlfn.BITXOR(BT93,BT94)</f>
        <v>152</v>
      </c>
      <c r="BU95" s="9">
        <f t="shared" ref="BU95" si="395">_xlfn.BITXOR(BU93,BU94)</f>
        <v>63</v>
      </c>
      <c r="BV95" s="9">
        <f t="shared" ref="BV95" si="396">_xlfn.BITXOR(BV93,BV94)</f>
        <v>134</v>
      </c>
      <c r="BW95" s="9">
        <f t="shared" ref="BW95" si="397">_xlfn.BITXOR(BW93,BW94)</f>
        <v>77</v>
      </c>
      <c r="BX95" s="9">
        <f t="shared" ref="BX95" si="398">_xlfn.BITXOR(BX93,BX94)</f>
        <v>150</v>
      </c>
      <c r="BY95" s="9">
        <f t="shared" ref="BY95" si="399">_xlfn.BITXOR(BY93,BY94)</f>
        <v>164</v>
      </c>
      <c r="BZ95" s="9">
        <f t="shared" ref="BZ95" si="400">_xlfn.BITXOR(BZ93,BZ94)</f>
        <v>197</v>
      </c>
      <c r="CA95" s="9">
        <f t="shared" ref="CA95" si="401">_xlfn.BITXOR(CA93,CA94)</f>
        <v>99</v>
      </c>
      <c r="CB95" s="9">
        <f t="shared" ref="CB95" si="402">_xlfn.BITXOR(CB93,CB94)</f>
        <v>131</v>
      </c>
      <c r="CC95" s="9">
        <f t="shared" ref="CC95" si="403">_xlfn.BITXOR(CC93,CC94)</f>
        <v>24</v>
      </c>
      <c r="CD95" s="9">
        <f t="shared" ref="CD95" si="404">_xlfn.BITXOR(CD93,CD94)</f>
        <v>22</v>
      </c>
      <c r="CE95" s="9">
        <f t="shared" ref="CE95" si="405">_xlfn.BITXOR(CE93,CE94)</f>
        <v>188</v>
      </c>
      <c r="CF95" s="9">
        <f t="shared" ref="CF95" si="406">_xlfn.BITXOR(CF93,CF94)</f>
        <v>48</v>
      </c>
      <c r="CG95" s="9">
        <f t="shared" ref="CG95" si="407">_xlfn.BITXOR(CG93,CG94)</f>
        <v>0</v>
      </c>
      <c r="CK95" s="21"/>
      <c r="CL95">
        <v>31</v>
      </c>
      <c r="CN95">
        <v>90</v>
      </c>
      <c r="CO95">
        <v>9</v>
      </c>
      <c r="CQ95">
        <v>90</v>
      </c>
      <c r="CR95">
        <v>137</v>
      </c>
    </row>
    <row r="96" spans="2:96" x14ac:dyDescent="0.3">
      <c r="B96" s="61" t="s">
        <v>4</v>
      </c>
      <c r="C96" s="61" t="str">
        <f t="shared" ref="C96:T96" si="408">IF(C47="1","n","")</f>
        <v/>
      </c>
      <c r="D96" s="61" t="str">
        <f t="shared" si="408"/>
        <v>n</v>
      </c>
      <c r="E96" s="61" t="str">
        <f t="shared" si="408"/>
        <v>n</v>
      </c>
      <c r="F96" s="61" t="str">
        <f t="shared" si="408"/>
        <v>n</v>
      </c>
      <c r="G96" s="61" t="str">
        <f t="shared" si="408"/>
        <v/>
      </c>
      <c r="H96" s="61" t="str">
        <f t="shared" si="408"/>
        <v/>
      </c>
      <c r="I96" s="61" t="str">
        <f t="shared" si="408"/>
        <v/>
      </c>
      <c r="J96" s="61" t="str">
        <f t="shared" si="408"/>
        <v/>
      </c>
      <c r="K96" s="61" t="str">
        <f t="shared" si="408"/>
        <v>n</v>
      </c>
      <c r="L96" s="61" t="str">
        <f t="shared" si="408"/>
        <v/>
      </c>
      <c r="M96" s="61" t="str">
        <f t="shared" si="408"/>
        <v/>
      </c>
      <c r="N96" s="61" t="str">
        <f t="shared" si="408"/>
        <v/>
      </c>
      <c r="O96" s="61" t="str">
        <f t="shared" si="408"/>
        <v>n</v>
      </c>
      <c r="P96" s="61" t="str">
        <f t="shared" si="408"/>
        <v>n</v>
      </c>
      <c r="Q96" s="61" t="str">
        <f t="shared" si="408"/>
        <v>n</v>
      </c>
      <c r="R96" s="61" t="str">
        <f t="shared" si="408"/>
        <v>n</v>
      </c>
      <c r="S96" s="61" t="str">
        <f t="shared" si="408"/>
        <v>n</v>
      </c>
      <c r="T96" s="61" t="str">
        <f t="shared" si="408"/>
        <v>n</v>
      </c>
      <c r="U96" s="61" t="s">
        <v>4</v>
      </c>
      <c r="Z96" s="34">
        <v>34</v>
      </c>
      <c r="AA96" s="41">
        <f>BL47</f>
        <v>253</v>
      </c>
      <c r="AB96" s="40" t="str">
        <f t="shared" si="107"/>
        <v>11111101</v>
      </c>
      <c r="AC96" s="41">
        <v>34</v>
      </c>
      <c r="AD96" s="39" t="str">
        <f t="shared" si="108"/>
        <v>1</v>
      </c>
      <c r="AE96" s="39" t="str">
        <f t="shared" si="109"/>
        <v>0</v>
      </c>
      <c r="AF96" s="39" t="str">
        <f t="shared" si="110"/>
        <v>1</v>
      </c>
      <c r="AG96" s="39" t="str">
        <f t="shared" si="111"/>
        <v>1</v>
      </c>
      <c r="AH96" s="39" t="str">
        <f t="shared" si="112"/>
        <v>1</v>
      </c>
      <c r="AI96" s="39" t="str">
        <f t="shared" si="113"/>
        <v>1</v>
      </c>
      <c r="AJ96" s="39" t="str">
        <f t="shared" si="114"/>
        <v>1</v>
      </c>
      <c r="AK96" s="39" t="str">
        <f t="shared" si="115"/>
        <v>1</v>
      </c>
      <c r="AW96" s="20"/>
      <c r="BO96">
        <f>VLOOKUP(MOD($BO$58+AD60,255),$CQ$5:$CR$260,2)</f>
        <v>171</v>
      </c>
      <c r="BP96">
        <f t="shared" ref="BP96:CG96" si="409">VLOOKUP(MOD($BO$58+AE60,255),$CQ$5:$CR$260,2)</f>
        <v>10</v>
      </c>
      <c r="BQ96">
        <f t="shared" si="409"/>
        <v>243</v>
      </c>
      <c r="BR96">
        <f t="shared" si="409"/>
        <v>220</v>
      </c>
      <c r="BS96">
        <f t="shared" si="409"/>
        <v>223</v>
      </c>
      <c r="BT96">
        <f t="shared" si="409"/>
        <v>151</v>
      </c>
      <c r="BU96">
        <f t="shared" si="409"/>
        <v>5</v>
      </c>
      <c r="BV96">
        <f t="shared" si="409"/>
        <v>74</v>
      </c>
      <c r="BW96">
        <f t="shared" si="409"/>
        <v>9</v>
      </c>
      <c r="BX96">
        <f t="shared" si="409"/>
        <v>245</v>
      </c>
      <c r="BY96">
        <f t="shared" si="409"/>
        <v>112</v>
      </c>
      <c r="BZ96">
        <f t="shared" si="409"/>
        <v>64</v>
      </c>
      <c r="CA96">
        <f t="shared" si="409"/>
        <v>157</v>
      </c>
      <c r="CB96">
        <f t="shared" si="409"/>
        <v>247</v>
      </c>
      <c r="CC96">
        <f t="shared" si="409"/>
        <v>10</v>
      </c>
      <c r="CD96">
        <f t="shared" si="409"/>
        <v>85</v>
      </c>
      <c r="CE96">
        <f t="shared" si="409"/>
        <v>99</v>
      </c>
      <c r="CF96">
        <f t="shared" si="409"/>
        <v>215</v>
      </c>
      <c r="CG96">
        <f t="shared" si="409"/>
        <v>153</v>
      </c>
      <c r="CK96" s="21"/>
      <c r="CN96">
        <v>91</v>
      </c>
      <c r="CO96">
        <v>74</v>
      </c>
      <c r="CQ96">
        <v>91</v>
      </c>
      <c r="CR96">
        <v>63</v>
      </c>
    </row>
    <row r="97" spans="2:96" x14ac:dyDescent="0.3">
      <c r="B97" s="61" t="s">
        <v>4</v>
      </c>
      <c r="C97" s="61" t="str">
        <f t="shared" ref="C97:T97" si="410">IF(C48="1","n","")</f>
        <v>n</v>
      </c>
      <c r="D97" s="61" t="str">
        <f t="shared" si="410"/>
        <v/>
      </c>
      <c r="E97" s="61" t="str">
        <f t="shared" si="410"/>
        <v>n</v>
      </c>
      <c r="F97" s="61" t="str">
        <f t="shared" si="410"/>
        <v>n</v>
      </c>
      <c r="G97" s="61" t="str">
        <f t="shared" si="410"/>
        <v>n</v>
      </c>
      <c r="H97" s="61" t="str">
        <f t="shared" si="410"/>
        <v/>
      </c>
      <c r="I97" s="61" t="str">
        <f t="shared" si="410"/>
        <v>n</v>
      </c>
      <c r="J97" s="61" t="str">
        <f t="shared" si="410"/>
        <v>n</v>
      </c>
      <c r="K97" s="61" t="str">
        <f t="shared" si="410"/>
        <v/>
      </c>
      <c r="L97" s="61" t="str">
        <f t="shared" si="410"/>
        <v/>
      </c>
      <c r="M97" s="61" t="str">
        <f t="shared" si="410"/>
        <v>n</v>
      </c>
      <c r="N97" s="61" t="str">
        <f t="shared" si="410"/>
        <v/>
      </c>
      <c r="O97" s="61" t="str">
        <f t="shared" si="410"/>
        <v/>
      </c>
      <c r="P97" s="61" t="str">
        <f t="shared" si="410"/>
        <v/>
      </c>
      <c r="Q97" s="61" t="str">
        <f t="shared" si="410"/>
        <v>n</v>
      </c>
      <c r="R97" s="61" t="str">
        <f t="shared" si="410"/>
        <v/>
      </c>
      <c r="S97" s="61" t="str">
        <f t="shared" si="410"/>
        <v/>
      </c>
      <c r="T97" s="61" t="str">
        <f t="shared" si="410"/>
        <v>n</v>
      </c>
      <c r="U97" s="61"/>
      <c r="Z97" s="34">
        <v>35</v>
      </c>
      <c r="AA97" s="41">
        <f>BL47</f>
        <v>253</v>
      </c>
      <c r="AB97" s="40" t="str">
        <f t="shared" si="107"/>
        <v>11111101</v>
      </c>
      <c r="AC97" s="41">
        <v>35</v>
      </c>
      <c r="AD97" s="39" t="str">
        <f t="shared" si="108"/>
        <v>1</v>
      </c>
      <c r="AE97" s="39" t="str">
        <f t="shared" si="109"/>
        <v>0</v>
      </c>
      <c r="AF97" s="39" t="str">
        <f t="shared" si="110"/>
        <v>1</v>
      </c>
      <c r="AG97" s="39" t="str">
        <f t="shared" si="111"/>
        <v>1</v>
      </c>
      <c r="AH97" s="39" t="str">
        <f t="shared" si="112"/>
        <v>1</v>
      </c>
      <c r="AI97" s="39" t="str">
        <f t="shared" si="113"/>
        <v>1</v>
      </c>
      <c r="AJ97" s="39" t="str">
        <f t="shared" si="114"/>
        <v>1</v>
      </c>
      <c r="AK97" s="39" t="str">
        <f t="shared" si="115"/>
        <v>1</v>
      </c>
      <c r="AW97" s="20"/>
      <c r="BO97" s="9">
        <f>_xlfn.BITXOR(BO95,BO96)</f>
        <v>0</v>
      </c>
      <c r="BP97" s="9">
        <f>_xlfn.BITXOR(BP95,BP96)</f>
        <v>23</v>
      </c>
      <c r="BQ97" s="9">
        <f t="shared" ref="BQ97" si="411">_xlfn.BITXOR(BQ95,BQ96)</f>
        <v>106</v>
      </c>
      <c r="BR97" s="23">
        <f t="shared" ref="BR97" si="412">_xlfn.BITXOR(BR95,BR96)</f>
        <v>253</v>
      </c>
      <c r="BS97" s="22">
        <f t="shared" ref="BS97" si="413">_xlfn.BITXOR(BS95,BS96)</f>
        <v>68</v>
      </c>
      <c r="BT97" s="9">
        <f t="shared" ref="BT97" si="414">_xlfn.BITXOR(BT95,BT96)</f>
        <v>15</v>
      </c>
      <c r="BU97" s="9">
        <f t="shared" ref="BU97" si="415">_xlfn.BITXOR(BU95,BU96)</f>
        <v>58</v>
      </c>
      <c r="BV97" s="9">
        <f t="shared" ref="BV97" si="416">_xlfn.BITXOR(BV95,BV96)</f>
        <v>204</v>
      </c>
      <c r="BW97" s="9">
        <f t="shared" ref="BW97" si="417">_xlfn.BITXOR(BW95,BW96)</f>
        <v>68</v>
      </c>
      <c r="BX97" s="9">
        <f t="shared" ref="BX97" si="418">_xlfn.BITXOR(BX95,BX96)</f>
        <v>99</v>
      </c>
      <c r="BY97" s="9">
        <f t="shared" ref="BY97" si="419">_xlfn.BITXOR(BY95,BY96)</f>
        <v>212</v>
      </c>
      <c r="BZ97" s="9">
        <f t="shared" ref="BZ97" si="420">_xlfn.BITXOR(BZ95,BZ96)</f>
        <v>133</v>
      </c>
      <c r="CA97" s="9">
        <f t="shared" ref="CA97" si="421">_xlfn.BITXOR(CA95,CA96)</f>
        <v>254</v>
      </c>
      <c r="CB97" s="9">
        <f t="shared" ref="CB97" si="422">_xlfn.BITXOR(CB95,CB96)</f>
        <v>116</v>
      </c>
      <c r="CC97" s="9">
        <f t="shared" ref="CC97" si="423">_xlfn.BITXOR(CC95,CC96)</f>
        <v>18</v>
      </c>
      <c r="CD97" s="9">
        <f t="shared" ref="CD97" si="424">_xlfn.BITXOR(CD95,CD96)</f>
        <v>67</v>
      </c>
      <c r="CE97" s="9">
        <f t="shared" ref="CE97" si="425">_xlfn.BITXOR(CE95,CE96)</f>
        <v>223</v>
      </c>
      <c r="CF97" s="9">
        <f t="shared" ref="CF97" si="426">_xlfn.BITXOR(CF95,CF96)</f>
        <v>231</v>
      </c>
      <c r="CG97" s="9">
        <f t="shared" ref="CG97" si="427">_xlfn.BITXOR(CG95,CG96)</f>
        <v>153</v>
      </c>
      <c r="CH97" s="9">
        <f t="shared" ref="CH97" si="428">_xlfn.BITXOR(CH95,CH96)</f>
        <v>0</v>
      </c>
      <c r="CK97" s="21"/>
      <c r="CL97">
        <v>30</v>
      </c>
      <c r="CN97">
        <v>92</v>
      </c>
      <c r="CO97">
        <v>30</v>
      </c>
      <c r="CQ97">
        <v>92</v>
      </c>
      <c r="CR97">
        <v>126</v>
      </c>
    </row>
    <row r="98" spans="2:96" x14ac:dyDescent="0.3">
      <c r="B98" s="61" t="s">
        <v>4</v>
      </c>
      <c r="C98" s="61" t="str">
        <f t="shared" ref="C98:T98" si="429">IF(C49="1","n","")</f>
        <v/>
      </c>
      <c r="D98" s="61" t="str">
        <f t="shared" si="429"/>
        <v>n</v>
      </c>
      <c r="E98" s="61" t="str">
        <f t="shared" si="429"/>
        <v/>
      </c>
      <c r="F98" s="61" t="str">
        <f t="shared" si="429"/>
        <v>n</v>
      </c>
      <c r="G98" s="61" t="str">
        <f t="shared" si="429"/>
        <v/>
      </c>
      <c r="H98" s="61" t="str">
        <f t="shared" si="429"/>
        <v>n</v>
      </c>
      <c r="I98" s="61" t="str">
        <f t="shared" si="429"/>
        <v>n</v>
      </c>
      <c r="J98" s="61" t="str">
        <f t="shared" si="429"/>
        <v>n</v>
      </c>
      <c r="K98" s="61" t="str">
        <f t="shared" si="429"/>
        <v>n</v>
      </c>
      <c r="L98" s="61" t="str">
        <f t="shared" si="429"/>
        <v>n</v>
      </c>
      <c r="M98" s="61" t="str">
        <f t="shared" si="429"/>
        <v/>
      </c>
      <c r="N98" s="61" t="str">
        <f t="shared" si="429"/>
        <v/>
      </c>
      <c r="O98" s="61" t="str">
        <f t="shared" si="429"/>
        <v>n</v>
      </c>
      <c r="P98" s="61" t="str">
        <f t="shared" si="429"/>
        <v/>
      </c>
      <c r="Q98" s="61" t="str">
        <f t="shared" si="429"/>
        <v>n</v>
      </c>
      <c r="R98" s="61" t="str">
        <f t="shared" si="429"/>
        <v/>
      </c>
      <c r="S98" s="61" t="str">
        <f t="shared" si="429"/>
        <v>n</v>
      </c>
      <c r="T98" s="61" t="str">
        <f t="shared" si="429"/>
        <v/>
      </c>
      <c r="U98" s="61" t="s">
        <v>4</v>
      </c>
      <c r="Z98" s="34">
        <v>36</v>
      </c>
      <c r="AA98" s="41">
        <f>BM477</f>
        <v>0</v>
      </c>
      <c r="AB98" s="40" t="str">
        <f t="shared" si="107"/>
        <v>00000000</v>
      </c>
      <c r="AC98" s="41">
        <v>36</v>
      </c>
      <c r="AD98" s="39" t="str">
        <f t="shared" si="108"/>
        <v>0</v>
      </c>
      <c r="AE98" s="39" t="str">
        <f t="shared" si="109"/>
        <v>0</v>
      </c>
      <c r="AF98" s="39" t="str">
        <f t="shared" si="110"/>
        <v>0</v>
      </c>
      <c r="AG98" s="39" t="str">
        <f t="shared" si="111"/>
        <v>0</v>
      </c>
      <c r="AH98" s="39" t="str">
        <f t="shared" si="112"/>
        <v>0</v>
      </c>
      <c r="AI98" s="39" t="str">
        <f t="shared" si="113"/>
        <v>0</v>
      </c>
      <c r="AJ98" s="39" t="str">
        <f t="shared" si="114"/>
        <v>0</v>
      </c>
      <c r="AK98" s="39" t="str">
        <f t="shared" si="115"/>
        <v>0</v>
      </c>
      <c r="AW98" s="20"/>
      <c r="BP98">
        <f>VLOOKUP(MOD($BP$58+AD60,255),$CQ$5:$CR$260,2)</f>
        <v>23</v>
      </c>
      <c r="BQ98">
        <f t="shared" ref="BQ98:CH98" si="430">VLOOKUP(MOD($BP$58+AE60,255),$CQ$5:$CR$260,2)</f>
        <v>177</v>
      </c>
      <c r="BR98">
        <f t="shared" si="430"/>
        <v>146</v>
      </c>
      <c r="BS98">
        <f t="shared" si="430"/>
        <v>231</v>
      </c>
      <c r="BT98">
        <f t="shared" si="430"/>
        <v>70</v>
      </c>
      <c r="BU98">
        <f t="shared" si="430"/>
        <v>198</v>
      </c>
      <c r="BV98">
        <f t="shared" si="430"/>
        <v>206</v>
      </c>
      <c r="BW98">
        <f t="shared" si="430"/>
        <v>165</v>
      </c>
      <c r="BX98">
        <f t="shared" si="430"/>
        <v>16</v>
      </c>
      <c r="BY98">
        <f t="shared" si="430"/>
        <v>253</v>
      </c>
      <c r="BZ98">
        <f t="shared" si="430"/>
        <v>27</v>
      </c>
      <c r="CA98">
        <f t="shared" si="430"/>
        <v>20</v>
      </c>
      <c r="CB98">
        <f t="shared" si="430"/>
        <v>119</v>
      </c>
      <c r="CC98">
        <f t="shared" si="430"/>
        <v>216</v>
      </c>
      <c r="CD98">
        <f t="shared" si="430"/>
        <v>177</v>
      </c>
      <c r="CE98">
        <f t="shared" si="430"/>
        <v>223</v>
      </c>
      <c r="CF98">
        <f t="shared" si="430"/>
        <v>191</v>
      </c>
      <c r="CG98">
        <f t="shared" si="430"/>
        <v>210</v>
      </c>
      <c r="CH98">
        <f t="shared" si="430"/>
        <v>61</v>
      </c>
      <c r="CK98" s="21"/>
      <c r="CN98">
        <v>93</v>
      </c>
      <c r="CO98">
        <v>32</v>
      </c>
      <c r="CQ98">
        <v>93</v>
      </c>
      <c r="CR98">
        <v>252</v>
      </c>
    </row>
    <row r="99" spans="2:96" x14ac:dyDescent="0.3">
      <c r="B99" s="61" t="s">
        <v>4</v>
      </c>
      <c r="C99" s="61" t="str">
        <f t="shared" ref="C99:T99" si="431">IF(C50="1","n","")</f>
        <v>n</v>
      </c>
      <c r="D99" s="61" t="str">
        <f t="shared" si="431"/>
        <v/>
      </c>
      <c r="E99" s="61" t="str">
        <f t="shared" si="431"/>
        <v>n</v>
      </c>
      <c r="F99" s="61" t="str">
        <f t="shared" si="431"/>
        <v/>
      </c>
      <c r="G99" s="61" t="str">
        <f t="shared" si="431"/>
        <v/>
      </c>
      <c r="H99" s="61" t="str">
        <f t="shared" si="431"/>
        <v>n</v>
      </c>
      <c r="I99" s="61" t="str">
        <f t="shared" si="431"/>
        <v/>
      </c>
      <c r="J99" s="61" t="str">
        <f t="shared" si="431"/>
        <v>n</v>
      </c>
      <c r="K99" s="61" t="str">
        <f t="shared" si="431"/>
        <v>n</v>
      </c>
      <c r="L99" s="61" t="str">
        <f t="shared" si="431"/>
        <v>n</v>
      </c>
      <c r="M99" s="61" t="str">
        <f t="shared" si="431"/>
        <v/>
      </c>
      <c r="N99" s="61" t="str">
        <f t="shared" si="431"/>
        <v/>
      </c>
      <c r="O99" s="61" t="str">
        <f t="shared" si="431"/>
        <v/>
      </c>
      <c r="P99" s="61" t="str">
        <f t="shared" si="431"/>
        <v>n</v>
      </c>
      <c r="Q99" s="61" t="str">
        <f t="shared" si="431"/>
        <v>n</v>
      </c>
      <c r="R99" s="61" t="str">
        <f t="shared" si="431"/>
        <v/>
      </c>
      <c r="S99" s="61" t="str">
        <f t="shared" si="431"/>
        <v>n</v>
      </c>
      <c r="T99" s="61" t="str">
        <f t="shared" si="431"/>
        <v/>
      </c>
      <c r="U99" s="61"/>
      <c r="Z99" s="34">
        <v>37</v>
      </c>
      <c r="AA99" s="41">
        <f>BN47</f>
        <v>179</v>
      </c>
      <c r="AB99" s="40" t="str">
        <f t="shared" si="107"/>
        <v>10110011</v>
      </c>
      <c r="AC99" s="41">
        <v>37</v>
      </c>
      <c r="AD99" s="39" t="str">
        <f t="shared" si="108"/>
        <v>1</v>
      </c>
      <c r="AE99" s="39" t="str">
        <f t="shared" si="109"/>
        <v>1</v>
      </c>
      <c r="AF99" s="39" t="str">
        <f t="shared" si="110"/>
        <v>0</v>
      </c>
      <c r="AG99" s="39" t="str">
        <f t="shared" si="111"/>
        <v>0</v>
      </c>
      <c r="AH99" s="39" t="str">
        <f t="shared" si="112"/>
        <v>1</v>
      </c>
      <c r="AI99" s="39" t="str">
        <f t="shared" si="113"/>
        <v>1</v>
      </c>
      <c r="AJ99" s="39" t="str">
        <f t="shared" si="114"/>
        <v>0</v>
      </c>
      <c r="AK99" s="39" t="str">
        <f t="shared" si="115"/>
        <v>1</v>
      </c>
      <c r="AW99" s="20"/>
      <c r="BP99" s="9">
        <f>_xlfn.BITXOR(BP97,BP98)</f>
        <v>0</v>
      </c>
      <c r="BQ99" s="9">
        <f>_xlfn.BITXOR(BQ97,BQ98)</f>
        <v>219</v>
      </c>
      <c r="BR99" s="23">
        <f t="shared" ref="BR99" si="432">_xlfn.BITXOR(BR97,BR98)</f>
        <v>111</v>
      </c>
      <c r="BS99" s="22">
        <f t="shared" ref="BS99" si="433">_xlfn.BITXOR(BS97,BS98)</f>
        <v>163</v>
      </c>
      <c r="BT99" s="9">
        <f t="shared" ref="BT99" si="434">_xlfn.BITXOR(BT97,BT98)</f>
        <v>73</v>
      </c>
      <c r="BU99" s="9">
        <f t="shared" ref="BU99" si="435">_xlfn.BITXOR(BU97,BU98)</f>
        <v>252</v>
      </c>
      <c r="BV99" s="9">
        <f t="shared" ref="BV99" si="436">_xlfn.BITXOR(BV97,BV98)</f>
        <v>2</v>
      </c>
      <c r="BW99" s="9">
        <f t="shared" ref="BW99" si="437">_xlfn.BITXOR(BW97,BW98)</f>
        <v>225</v>
      </c>
      <c r="BX99" s="9">
        <f t="shared" ref="BX99" si="438">_xlfn.BITXOR(BX97,BX98)</f>
        <v>115</v>
      </c>
      <c r="BY99" s="9">
        <f t="shared" ref="BY99" si="439">_xlfn.BITXOR(BY97,BY98)</f>
        <v>41</v>
      </c>
      <c r="BZ99" s="9">
        <f t="shared" ref="BZ99" si="440">_xlfn.BITXOR(BZ97,BZ98)</f>
        <v>158</v>
      </c>
      <c r="CA99" s="9">
        <f t="shared" ref="CA99" si="441">_xlfn.BITXOR(CA97,CA98)</f>
        <v>234</v>
      </c>
      <c r="CB99" s="9">
        <f t="shared" ref="CB99" si="442">_xlfn.BITXOR(CB97,CB98)</f>
        <v>3</v>
      </c>
      <c r="CC99" s="9">
        <f t="shared" ref="CC99" si="443">_xlfn.BITXOR(CC97,CC98)</f>
        <v>202</v>
      </c>
      <c r="CD99" s="9">
        <f t="shared" ref="CD99" si="444">_xlfn.BITXOR(CD97,CD98)</f>
        <v>242</v>
      </c>
      <c r="CE99" s="9">
        <f t="shared" ref="CE99" si="445">_xlfn.BITXOR(CE97,CE98)</f>
        <v>0</v>
      </c>
      <c r="CF99" s="9">
        <f t="shared" ref="CF99" si="446">_xlfn.BITXOR(CF97,CF98)</f>
        <v>88</v>
      </c>
      <c r="CG99" s="9">
        <f t="shared" ref="CG99" si="447">_xlfn.BITXOR(CG97,CG98)</f>
        <v>75</v>
      </c>
      <c r="CH99" s="9">
        <f t="shared" ref="CH99" si="448">_xlfn.BITXOR(CH97,CH98)</f>
        <v>61</v>
      </c>
      <c r="CI99" s="9">
        <f t="shared" ref="CI99" si="449">_xlfn.BITXOR(CI97,CI98)</f>
        <v>0</v>
      </c>
      <c r="CK99" s="21"/>
      <c r="CL99">
        <v>29</v>
      </c>
      <c r="CN99">
        <v>94</v>
      </c>
      <c r="CO99">
        <v>163</v>
      </c>
      <c r="CQ99">
        <v>94</v>
      </c>
      <c r="CR99">
        <v>213</v>
      </c>
    </row>
    <row r="100" spans="2:96" x14ac:dyDescent="0.3">
      <c r="B100" s="61" t="s">
        <v>4</v>
      </c>
      <c r="C100" s="61" t="str">
        <f t="shared" ref="C100:R100" si="450">IF(C51="1","n","")</f>
        <v/>
      </c>
      <c r="D100" s="61" t="str">
        <f t="shared" si="450"/>
        <v>n</v>
      </c>
      <c r="E100" s="61" t="str">
        <f t="shared" si="450"/>
        <v>n</v>
      </c>
      <c r="F100" s="61" t="str">
        <f t="shared" si="450"/>
        <v>n</v>
      </c>
      <c r="G100" s="61" t="str">
        <f t="shared" si="450"/>
        <v/>
      </c>
      <c r="H100" s="61" t="str">
        <f t="shared" si="450"/>
        <v>n</v>
      </c>
      <c r="I100" s="61" t="str">
        <f t="shared" si="450"/>
        <v>n</v>
      </c>
      <c r="J100" s="61" t="str">
        <f t="shared" si="450"/>
        <v>n</v>
      </c>
      <c r="K100" s="61" t="str">
        <f t="shared" si="450"/>
        <v>n</v>
      </c>
      <c r="L100" s="61" t="str">
        <f t="shared" si="450"/>
        <v/>
      </c>
      <c r="M100" s="61" t="str">
        <f t="shared" si="450"/>
        <v/>
      </c>
      <c r="N100" s="61" t="str">
        <f t="shared" si="450"/>
        <v/>
      </c>
      <c r="O100" s="61" t="str">
        <f t="shared" si="450"/>
        <v/>
      </c>
      <c r="P100" s="61" t="str">
        <f t="shared" si="450"/>
        <v/>
      </c>
      <c r="Q100" s="61" t="str">
        <f t="shared" si="450"/>
        <v/>
      </c>
      <c r="R100" s="61" t="str">
        <f t="shared" si="450"/>
        <v/>
      </c>
      <c r="S100" s="61" t="s">
        <v>4</v>
      </c>
      <c r="T100" s="61"/>
      <c r="U100" s="61" t="s">
        <v>4</v>
      </c>
      <c r="Z100" s="34">
        <v>38</v>
      </c>
      <c r="AA100" s="41">
        <f>BO47</f>
        <v>233</v>
      </c>
      <c r="AB100" s="40" t="str">
        <f t="shared" si="107"/>
        <v>11101001</v>
      </c>
      <c r="AC100" s="41">
        <v>38</v>
      </c>
      <c r="AD100" s="39" t="str">
        <f t="shared" si="108"/>
        <v>1</v>
      </c>
      <c r="AE100" s="39" t="str">
        <f t="shared" si="109"/>
        <v>0</v>
      </c>
      <c r="AF100" s="39" t="str">
        <f t="shared" si="110"/>
        <v>0</v>
      </c>
      <c r="AG100" s="39" t="str">
        <f t="shared" si="111"/>
        <v>1</v>
      </c>
      <c r="AH100" s="39" t="str">
        <f t="shared" si="112"/>
        <v>0</v>
      </c>
      <c r="AI100" s="39" t="str">
        <f t="shared" si="113"/>
        <v>1</v>
      </c>
      <c r="AJ100" s="39" t="str">
        <f t="shared" si="114"/>
        <v>1</v>
      </c>
      <c r="AK100" s="39" t="str">
        <f t="shared" si="115"/>
        <v>1</v>
      </c>
      <c r="AW100" s="20"/>
      <c r="BQ100">
        <f>VLOOKUP(MOD($BQ$58+AD60,255),$CQ$5:$CR$260,2)</f>
        <v>219</v>
      </c>
      <c r="BR100">
        <f t="shared" ref="BR100:CI100" si="451">VLOOKUP(MOD($BQ$58+AE60,255),$CQ$5:$CR$260,2)</f>
        <v>142</v>
      </c>
      <c r="BS100">
        <f t="shared" si="451"/>
        <v>92</v>
      </c>
      <c r="BT100">
        <f t="shared" si="451"/>
        <v>180</v>
      </c>
      <c r="BU100">
        <f t="shared" si="451"/>
        <v>137</v>
      </c>
      <c r="BV100">
        <f t="shared" si="451"/>
        <v>136</v>
      </c>
      <c r="BW100">
        <f t="shared" si="451"/>
        <v>71</v>
      </c>
      <c r="BX100">
        <f t="shared" si="451"/>
        <v>204</v>
      </c>
      <c r="BY100">
        <f t="shared" si="451"/>
        <v>179</v>
      </c>
      <c r="BZ100">
        <f t="shared" si="451"/>
        <v>38</v>
      </c>
      <c r="CA100">
        <f t="shared" si="451"/>
        <v>229</v>
      </c>
      <c r="CB100">
        <f t="shared" si="451"/>
        <v>66</v>
      </c>
      <c r="CC100">
        <f t="shared" si="451"/>
        <v>6</v>
      </c>
      <c r="CD100">
        <f t="shared" si="451"/>
        <v>235</v>
      </c>
      <c r="CE100">
        <f t="shared" si="451"/>
        <v>142</v>
      </c>
      <c r="CF100">
        <f t="shared" si="451"/>
        <v>131</v>
      </c>
      <c r="CG100">
        <f t="shared" si="451"/>
        <v>94</v>
      </c>
      <c r="CH100">
        <f t="shared" si="451"/>
        <v>202</v>
      </c>
      <c r="CI100">
        <f t="shared" si="451"/>
        <v>177</v>
      </c>
      <c r="CK100" s="21"/>
      <c r="CN100">
        <v>95</v>
      </c>
      <c r="CO100">
        <v>84</v>
      </c>
      <c r="CQ100">
        <v>95</v>
      </c>
      <c r="CR100">
        <v>135</v>
      </c>
    </row>
    <row r="101" spans="2:96" x14ac:dyDescent="0.3">
      <c r="B101" s="61" t="s">
        <v>4</v>
      </c>
      <c r="C101" s="61" t="str">
        <f t="shared" ref="C101:R101" si="452">IF(C52="1","n","")</f>
        <v/>
      </c>
      <c r="D101" s="61" t="str">
        <f t="shared" si="452"/>
        <v>n</v>
      </c>
      <c r="E101" s="61" t="str">
        <f t="shared" si="452"/>
        <v/>
      </c>
      <c r="F101" s="61" t="str">
        <f t="shared" si="452"/>
        <v>n</v>
      </c>
      <c r="G101" s="61" t="str">
        <f t="shared" si="452"/>
        <v/>
      </c>
      <c r="H101" s="61" t="str">
        <f t="shared" si="452"/>
        <v>n</v>
      </c>
      <c r="I101" s="61" t="str">
        <f t="shared" si="452"/>
        <v>n</v>
      </c>
      <c r="J101" s="61" t="str">
        <f t="shared" si="452"/>
        <v>n</v>
      </c>
      <c r="K101" s="61" t="str">
        <f t="shared" si="452"/>
        <v/>
      </c>
      <c r="L101" s="61" t="str">
        <f t="shared" si="452"/>
        <v/>
      </c>
      <c r="M101" s="61" t="str">
        <f t="shared" si="452"/>
        <v/>
      </c>
      <c r="N101" s="61" t="str">
        <f t="shared" si="452"/>
        <v>n</v>
      </c>
      <c r="O101" s="61" t="str">
        <f t="shared" si="452"/>
        <v/>
      </c>
      <c r="P101" s="61" t="str">
        <f t="shared" si="452"/>
        <v/>
      </c>
      <c r="Q101" s="61" t="str">
        <f t="shared" si="452"/>
        <v/>
      </c>
      <c r="R101" s="61" t="str">
        <f t="shared" si="452"/>
        <v/>
      </c>
      <c r="S101" s="61"/>
      <c r="T101" s="61" t="s">
        <v>4</v>
      </c>
      <c r="U101" s="61"/>
      <c r="Z101" s="34">
        <v>39</v>
      </c>
      <c r="AA101" s="41">
        <f>BP47</f>
        <v>72</v>
      </c>
      <c r="AB101" s="40" t="str">
        <f t="shared" si="107"/>
        <v>01001000</v>
      </c>
      <c r="AC101" s="41">
        <v>39</v>
      </c>
      <c r="AD101" s="39" t="str">
        <f t="shared" si="108"/>
        <v>0</v>
      </c>
      <c r="AE101" s="39" t="str">
        <f t="shared" si="109"/>
        <v>0</v>
      </c>
      <c r="AF101" s="39" t="str">
        <f t="shared" si="110"/>
        <v>0</v>
      </c>
      <c r="AG101" s="39" t="str">
        <f t="shared" si="111"/>
        <v>1</v>
      </c>
      <c r="AH101" s="39" t="str">
        <f t="shared" si="112"/>
        <v>0</v>
      </c>
      <c r="AI101" s="39" t="str">
        <f t="shared" si="113"/>
        <v>0</v>
      </c>
      <c r="AJ101" s="39" t="str">
        <f t="shared" si="114"/>
        <v>1</v>
      </c>
      <c r="AK101" s="39" t="str">
        <f t="shared" si="115"/>
        <v>0</v>
      </c>
      <c r="AW101" s="20"/>
      <c r="BQ101" s="9">
        <f>_xlfn.BITXOR(BQ99,BQ100)</f>
        <v>0</v>
      </c>
      <c r="BR101" s="23">
        <f>_xlfn.BITXOR(BR99,BR100)</f>
        <v>225</v>
      </c>
      <c r="BS101" s="22">
        <f t="shared" ref="BS101" si="453">_xlfn.BITXOR(BS99,BS100)</f>
        <v>255</v>
      </c>
      <c r="BT101" s="9">
        <f t="shared" ref="BT101" si="454">_xlfn.BITXOR(BT99,BT100)</f>
        <v>253</v>
      </c>
      <c r="BU101" s="9">
        <f t="shared" ref="BU101" si="455">_xlfn.BITXOR(BU99,BU100)</f>
        <v>117</v>
      </c>
      <c r="BV101" s="9">
        <f t="shared" ref="BV101" si="456">_xlfn.BITXOR(BV99,BV100)</f>
        <v>138</v>
      </c>
      <c r="BW101" s="9">
        <f t="shared" ref="BW101" si="457">_xlfn.BITXOR(BW99,BW100)</f>
        <v>166</v>
      </c>
      <c r="BX101" s="9">
        <f t="shared" ref="BX101" si="458">_xlfn.BITXOR(BX99,BX100)</f>
        <v>191</v>
      </c>
      <c r="BY101" s="9">
        <f t="shared" ref="BY101" si="459">_xlfn.BITXOR(BY99,BY100)</f>
        <v>154</v>
      </c>
      <c r="BZ101" s="9">
        <f t="shared" ref="BZ101" si="460">_xlfn.BITXOR(BZ99,BZ100)</f>
        <v>184</v>
      </c>
      <c r="CA101" s="9">
        <f t="shared" ref="CA101" si="461">_xlfn.BITXOR(CA99,CA100)</f>
        <v>15</v>
      </c>
      <c r="CB101" s="9">
        <f t="shared" ref="CB101" si="462">_xlfn.BITXOR(CB99,CB100)</f>
        <v>65</v>
      </c>
      <c r="CC101" s="9">
        <f t="shared" ref="CC101" si="463">_xlfn.BITXOR(CC99,CC100)</f>
        <v>204</v>
      </c>
      <c r="CD101" s="9">
        <f t="shared" ref="CD101" si="464">_xlfn.BITXOR(CD99,CD100)</f>
        <v>25</v>
      </c>
      <c r="CE101" s="9">
        <f t="shared" ref="CE101" si="465">_xlfn.BITXOR(CE99,CE100)</f>
        <v>142</v>
      </c>
      <c r="CF101" s="9">
        <f t="shared" ref="CF101" si="466">_xlfn.BITXOR(CF99,CF100)</f>
        <v>219</v>
      </c>
      <c r="CG101" s="9">
        <f t="shared" ref="CG101" si="467">_xlfn.BITXOR(CG99,CG100)</f>
        <v>21</v>
      </c>
      <c r="CH101" s="9">
        <f t="shared" ref="CH101" si="468">_xlfn.BITXOR(CH99,CH100)</f>
        <v>247</v>
      </c>
      <c r="CI101" s="9">
        <f t="shared" ref="CI101" si="469">_xlfn.BITXOR(CI99,CI100)</f>
        <v>177</v>
      </c>
      <c r="CJ101" s="9">
        <f t="shared" ref="CJ101" si="470">_xlfn.BITXOR(CJ99,CJ100)</f>
        <v>0</v>
      </c>
      <c r="CK101" s="21"/>
      <c r="CL101">
        <v>28</v>
      </c>
      <c r="CN101">
        <v>96</v>
      </c>
      <c r="CO101">
        <v>245</v>
      </c>
      <c r="CQ101">
        <v>96</v>
      </c>
      <c r="CR101">
        <v>35</v>
      </c>
    </row>
    <row r="102" spans="2:96" x14ac:dyDescent="0.3">
      <c r="B102" s="61" t="s">
        <v>4</v>
      </c>
      <c r="C102" s="61" t="s">
        <v>4</v>
      </c>
      <c r="D102" s="61" t="s">
        <v>4</v>
      </c>
      <c r="E102" s="61" t="s">
        <v>4</v>
      </c>
      <c r="F102" s="61" t="s">
        <v>4</v>
      </c>
      <c r="G102" s="61" t="s">
        <v>4</v>
      </c>
      <c r="H102" s="61" t="s">
        <v>4</v>
      </c>
      <c r="I102" s="61" t="s">
        <v>4</v>
      </c>
      <c r="J102" s="61" t="s">
        <v>4</v>
      </c>
      <c r="K102" s="61" t="s">
        <v>4</v>
      </c>
      <c r="L102" s="61" t="s">
        <v>4</v>
      </c>
      <c r="M102" s="61" t="s">
        <v>4</v>
      </c>
      <c r="N102" s="61" t="s">
        <v>4</v>
      </c>
      <c r="O102" s="61" t="s">
        <v>4</v>
      </c>
      <c r="P102" s="61" t="s">
        <v>4</v>
      </c>
      <c r="Q102" s="61" t="s">
        <v>4</v>
      </c>
      <c r="R102" s="61" t="s">
        <v>4</v>
      </c>
      <c r="S102" s="61" t="s">
        <v>4</v>
      </c>
      <c r="T102" s="61" t="s">
        <v>4</v>
      </c>
      <c r="U102" s="61" t="s">
        <v>4</v>
      </c>
      <c r="Z102" s="34">
        <v>40</v>
      </c>
      <c r="AA102" s="41">
        <f>BQ47</f>
        <v>3</v>
      </c>
      <c r="AB102" s="40" t="str">
        <f t="shared" si="107"/>
        <v>00000011</v>
      </c>
      <c r="AC102" s="41">
        <v>40</v>
      </c>
      <c r="AD102" s="39" t="str">
        <f t="shared" si="108"/>
        <v>1</v>
      </c>
      <c r="AE102" s="39" t="str">
        <f t="shared" si="109"/>
        <v>1</v>
      </c>
      <c r="AF102" s="39" t="str">
        <f t="shared" si="110"/>
        <v>0</v>
      </c>
      <c r="AG102" s="39" t="str">
        <f t="shared" si="111"/>
        <v>0</v>
      </c>
      <c r="AH102" s="39" t="str">
        <f t="shared" si="112"/>
        <v>0</v>
      </c>
      <c r="AI102" s="39" t="str">
        <f t="shared" si="113"/>
        <v>0</v>
      </c>
      <c r="AJ102" s="39" t="str">
        <f t="shared" si="114"/>
        <v>0</v>
      </c>
      <c r="AK102" s="39" t="str">
        <f t="shared" si="115"/>
        <v>0</v>
      </c>
      <c r="AW102" s="20"/>
      <c r="BR102" s="21">
        <f>VLOOKUP(MOD($BR$58+AD60,255),$CQ$5:$CR$260,2)</f>
        <v>225</v>
      </c>
      <c r="BS102" s="21">
        <f t="shared" ref="BS102:CJ102" si="471">VLOOKUP(MOD($BR$58+AE60,255),$CQ$5:$CR$260,2)</f>
        <v>153</v>
      </c>
      <c r="BT102" s="21">
        <f t="shared" si="471"/>
        <v>41</v>
      </c>
      <c r="BU102" s="21">
        <f t="shared" si="471"/>
        <v>224</v>
      </c>
      <c r="BV102" s="21">
        <f t="shared" si="471"/>
        <v>77</v>
      </c>
      <c r="BW102" s="21">
        <f t="shared" si="471"/>
        <v>192</v>
      </c>
      <c r="BX102" s="21">
        <f t="shared" si="471"/>
        <v>218</v>
      </c>
      <c r="BY102" s="21">
        <f t="shared" si="471"/>
        <v>160</v>
      </c>
      <c r="BZ102" s="21">
        <f t="shared" si="471"/>
        <v>52</v>
      </c>
      <c r="CA102" s="21">
        <f t="shared" si="471"/>
        <v>94</v>
      </c>
      <c r="CB102" s="21">
        <f t="shared" si="471"/>
        <v>246</v>
      </c>
      <c r="CC102" s="21">
        <f t="shared" si="471"/>
        <v>57</v>
      </c>
      <c r="CD102" s="21">
        <f t="shared" si="471"/>
        <v>89</v>
      </c>
      <c r="CE102" s="21">
        <f t="shared" si="471"/>
        <v>115</v>
      </c>
      <c r="CF102" s="21">
        <f t="shared" si="471"/>
        <v>153</v>
      </c>
      <c r="CG102" s="21">
        <f t="shared" si="471"/>
        <v>166</v>
      </c>
      <c r="CH102" s="21">
        <f t="shared" si="471"/>
        <v>30</v>
      </c>
      <c r="CI102" s="21">
        <f t="shared" si="471"/>
        <v>249</v>
      </c>
      <c r="CJ102" s="21">
        <f t="shared" si="471"/>
        <v>3</v>
      </c>
      <c r="CK102" s="21"/>
      <c r="CN102">
        <v>97</v>
      </c>
      <c r="CO102">
        <v>173</v>
      </c>
      <c r="CQ102">
        <v>97</v>
      </c>
      <c r="CR102">
        <v>70</v>
      </c>
    </row>
    <row r="103" spans="2:96" ht="15" thickBot="1" x14ac:dyDescent="0.35">
      <c r="AW103" s="24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6">
        <f>_xlfn.BITXOR(BR101,BR102)</f>
        <v>0</v>
      </c>
      <c r="BS103" s="31">
        <f>_xlfn.BITXOR(BS101,BS102)</f>
        <v>102</v>
      </c>
      <c r="BT103" s="32">
        <f t="shared" ref="BT103" si="472">_xlfn.BITXOR(BT101,BT102)</f>
        <v>212</v>
      </c>
      <c r="BU103" s="32">
        <f t="shared" ref="BU103" si="473">_xlfn.BITXOR(BU101,BU102)</f>
        <v>149</v>
      </c>
      <c r="BV103" s="32">
        <f t="shared" ref="BV103" si="474">_xlfn.BITXOR(BV101,BV102)</f>
        <v>199</v>
      </c>
      <c r="BW103" s="32">
        <f t="shared" ref="BW103" si="475">_xlfn.BITXOR(BW101,BW102)</f>
        <v>102</v>
      </c>
      <c r="BX103" s="32">
        <f t="shared" ref="BX103" si="476">_xlfn.BITXOR(BX101,BX102)</f>
        <v>101</v>
      </c>
      <c r="BY103" s="32">
        <f t="shared" ref="BY103" si="477">_xlfn.BITXOR(BY101,BY102)</f>
        <v>58</v>
      </c>
      <c r="BZ103" s="32">
        <f t="shared" ref="BZ103" si="478">_xlfn.BITXOR(BZ101,BZ102)</f>
        <v>140</v>
      </c>
      <c r="CA103" s="32">
        <f t="shared" ref="CA103" si="479">_xlfn.BITXOR(CA101,CA102)</f>
        <v>81</v>
      </c>
      <c r="CB103" s="32">
        <f t="shared" ref="CB103" si="480">_xlfn.BITXOR(CB101,CB102)</f>
        <v>183</v>
      </c>
      <c r="CC103" s="32">
        <f t="shared" ref="CC103" si="481">_xlfn.BITXOR(CC101,CC102)</f>
        <v>245</v>
      </c>
      <c r="CD103" s="32">
        <f t="shared" ref="CD103" si="482">_xlfn.BITXOR(CD101,CD102)</f>
        <v>64</v>
      </c>
      <c r="CE103" s="32">
        <f t="shared" ref="CE103" si="483">_xlfn.BITXOR(CE101,CE102)</f>
        <v>253</v>
      </c>
      <c r="CF103" s="32">
        <f t="shared" ref="CF103" si="484">_xlfn.BITXOR(CF101,CF102)</f>
        <v>66</v>
      </c>
      <c r="CG103" s="32">
        <f t="shared" ref="CG103" si="485">_xlfn.BITXOR(CG101,CG102)</f>
        <v>179</v>
      </c>
      <c r="CH103" s="32">
        <f t="shared" ref="CH103" si="486">_xlfn.BITXOR(CH101,CH102)</f>
        <v>233</v>
      </c>
      <c r="CI103" s="32">
        <f t="shared" ref="CI103" si="487">_xlfn.BITXOR(CI101,CI102)</f>
        <v>72</v>
      </c>
      <c r="CJ103" s="32">
        <f t="shared" ref="CJ103" si="488">_xlfn.BITXOR(CJ101,CJ102)</f>
        <v>3</v>
      </c>
      <c r="CK103" s="26">
        <f t="shared" ref="CK103" si="489">_xlfn.BITXOR(CK101,CK102)</f>
        <v>0</v>
      </c>
      <c r="CL103">
        <v>27</v>
      </c>
      <c r="CN103">
        <v>98</v>
      </c>
      <c r="CO103">
        <v>187</v>
      </c>
      <c r="CQ103">
        <v>98</v>
      </c>
      <c r="CR103">
        <v>140</v>
      </c>
    </row>
    <row r="104" spans="2:96" x14ac:dyDescent="0.3">
      <c r="CN104">
        <v>99</v>
      </c>
      <c r="CO104">
        <v>204</v>
      </c>
      <c r="CQ104">
        <v>99</v>
      </c>
      <c r="CR104">
        <v>53</v>
      </c>
    </row>
    <row r="105" spans="2:96" x14ac:dyDescent="0.3">
      <c r="CL105">
        <v>26</v>
      </c>
      <c r="CN105">
        <v>100</v>
      </c>
      <c r="CO105">
        <v>142</v>
      </c>
      <c r="CQ105">
        <v>100</v>
      </c>
      <c r="CR105">
        <v>106</v>
      </c>
    </row>
    <row r="106" spans="2:96" x14ac:dyDescent="0.3">
      <c r="CN106">
        <v>101</v>
      </c>
      <c r="CO106">
        <v>81</v>
      </c>
      <c r="CQ106">
        <v>101</v>
      </c>
      <c r="CR106">
        <v>212</v>
      </c>
    </row>
    <row r="107" spans="2:96" x14ac:dyDescent="0.3">
      <c r="CL107">
        <v>25</v>
      </c>
      <c r="CN107">
        <v>102</v>
      </c>
      <c r="CO107">
        <v>181</v>
      </c>
      <c r="CQ107">
        <v>102</v>
      </c>
      <c r="CR107">
        <v>133</v>
      </c>
    </row>
    <row r="108" spans="2:96" x14ac:dyDescent="0.3">
      <c r="CN108">
        <v>103</v>
      </c>
      <c r="CO108">
        <v>190</v>
      </c>
      <c r="CQ108">
        <v>103</v>
      </c>
      <c r="CR108">
        <v>39</v>
      </c>
    </row>
    <row r="109" spans="2:96" x14ac:dyDescent="0.3">
      <c r="CL109">
        <v>24</v>
      </c>
      <c r="CN109">
        <v>104</v>
      </c>
      <c r="CO109">
        <v>46</v>
      </c>
      <c r="CQ109">
        <v>104</v>
      </c>
      <c r="CR109">
        <v>78</v>
      </c>
    </row>
    <row r="110" spans="2:96" x14ac:dyDescent="0.3">
      <c r="CN110">
        <v>105</v>
      </c>
      <c r="CO110">
        <v>88</v>
      </c>
      <c r="CQ110">
        <v>105</v>
      </c>
      <c r="CR110">
        <v>156</v>
      </c>
    </row>
    <row r="111" spans="2:96" x14ac:dyDescent="0.3">
      <c r="B111" s="2"/>
      <c r="C111" s="1"/>
      <c r="D111" s="2"/>
      <c r="E111" s="1"/>
      <c r="F111" s="2"/>
      <c r="G111" s="1"/>
      <c r="H111" s="2"/>
      <c r="I111" s="1"/>
      <c r="J111" s="2"/>
      <c r="K111" s="1"/>
      <c r="L111" s="2"/>
      <c r="M111" s="1"/>
      <c r="N111" s="2"/>
      <c r="O111" s="1"/>
      <c r="P111" s="2"/>
      <c r="Q111" s="1"/>
      <c r="R111" s="2"/>
      <c r="S111" s="1"/>
      <c r="T111" s="2"/>
      <c r="U111" s="1"/>
      <c r="CL111">
        <v>23</v>
      </c>
      <c r="CN111">
        <v>106</v>
      </c>
      <c r="CO111">
        <v>100</v>
      </c>
      <c r="CQ111">
        <v>106</v>
      </c>
      <c r="CR111">
        <v>21</v>
      </c>
    </row>
    <row r="112" spans="2:96" x14ac:dyDescent="0.3">
      <c r="B112" s="2"/>
      <c r="C112" s="144"/>
      <c r="D112" s="144"/>
      <c r="E112" s="144"/>
      <c r="F112" s="144"/>
      <c r="G112" s="144"/>
      <c r="H112" s="144"/>
      <c r="I112" s="144"/>
      <c r="J112" s="144"/>
      <c r="K112" s="144"/>
      <c r="L112" s="144"/>
      <c r="M112" s="144"/>
      <c r="N112" s="144"/>
      <c r="O112" s="144"/>
      <c r="P112" s="144"/>
      <c r="Q112" s="144"/>
      <c r="R112" s="144"/>
      <c r="S112" s="144"/>
      <c r="T112" s="144"/>
      <c r="U112" s="2"/>
      <c r="CN112">
        <v>107</v>
      </c>
      <c r="CO112">
        <v>159</v>
      </c>
      <c r="CQ112">
        <v>107</v>
      </c>
      <c r="CR112">
        <v>42</v>
      </c>
    </row>
    <row r="113" spans="2:96" x14ac:dyDescent="0.3">
      <c r="B113" s="2"/>
      <c r="C113" s="144"/>
      <c r="D113" s="144"/>
      <c r="E113" s="144"/>
      <c r="F113" s="144"/>
      <c r="G113" s="144"/>
      <c r="H113" s="144"/>
      <c r="I113" s="144"/>
      <c r="J113" s="144"/>
      <c r="K113" s="144"/>
      <c r="L113" s="144"/>
      <c r="M113" s="144"/>
      <c r="N113" s="144"/>
      <c r="O113" s="144"/>
      <c r="P113" s="144"/>
      <c r="Q113" s="144"/>
      <c r="R113" s="144"/>
      <c r="S113" s="144"/>
      <c r="T113" s="144"/>
      <c r="U113" s="1"/>
      <c r="CL113">
        <v>22</v>
      </c>
      <c r="CN113">
        <v>108</v>
      </c>
      <c r="CO113">
        <v>25</v>
      </c>
      <c r="CQ113">
        <v>108</v>
      </c>
      <c r="CR113">
        <v>84</v>
      </c>
    </row>
    <row r="114" spans="2:96" x14ac:dyDescent="0.3">
      <c r="B114" s="2"/>
      <c r="C114" s="144"/>
      <c r="D114" s="144"/>
      <c r="E114" s="144"/>
      <c r="F114" s="144"/>
      <c r="G114" s="144"/>
      <c r="H114" s="144"/>
      <c r="I114" s="144"/>
      <c r="J114" s="144"/>
      <c r="K114" s="144"/>
      <c r="L114" s="144"/>
      <c r="M114" s="144"/>
      <c r="N114" s="144"/>
      <c r="O114" s="144"/>
      <c r="P114" s="144"/>
      <c r="Q114" s="144"/>
      <c r="R114" s="144"/>
      <c r="S114" s="144"/>
      <c r="T114" s="144"/>
      <c r="U114" s="2"/>
      <c r="CN114">
        <v>109</v>
      </c>
      <c r="CO114">
        <v>231</v>
      </c>
      <c r="CQ114">
        <v>109</v>
      </c>
      <c r="CR114">
        <v>168</v>
      </c>
    </row>
    <row r="115" spans="2:96" x14ac:dyDescent="0.3">
      <c r="B115" s="2"/>
      <c r="C115" s="144"/>
      <c r="D115" s="144"/>
      <c r="E115" s="144"/>
      <c r="F115" s="144"/>
      <c r="G115" s="144"/>
      <c r="H115" s="144"/>
      <c r="I115" s="144"/>
      <c r="J115" s="144"/>
      <c r="K115" s="144"/>
      <c r="L115" s="144"/>
      <c r="M115" s="144"/>
      <c r="N115" s="144"/>
      <c r="O115" s="144"/>
      <c r="P115" s="144"/>
      <c r="Q115" s="144"/>
      <c r="R115" s="144"/>
      <c r="S115" s="144"/>
      <c r="T115" s="144"/>
      <c r="U115" s="1"/>
      <c r="CL115">
        <v>21</v>
      </c>
      <c r="CN115">
        <v>110</v>
      </c>
      <c r="CO115">
        <v>50</v>
      </c>
      <c r="CQ115">
        <v>110</v>
      </c>
      <c r="CR115">
        <v>125</v>
      </c>
    </row>
    <row r="116" spans="2:96" x14ac:dyDescent="0.3">
      <c r="B116" s="2"/>
      <c r="C116" s="144"/>
      <c r="D116" s="144"/>
      <c r="E116" s="144"/>
      <c r="F116" s="144"/>
      <c r="G116" s="144"/>
      <c r="H116" s="144"/>
      <c r="I116" s="144"/>
      <c r="J116" s="144"/>
      <c r="K116" s="144"/>
      <c r="L116" s="144"/>
      <c r="M116" s="144"/>
      <c r="N116" s="144"/>
      <c r="O116" s="144"/>
      <c r="P116" s="144"/>
      <c r="Q116" s="144"/>
      <c r="R116" s="144"/>
      <c r="S116" s="144"/>
      <c r="T116" s="144"/>
      <c r="U116" s="2"/>
      <c r="CN116">
        <v>111</v>
      </c>
      <c r="CO116">
        <v>207</v>
      </c>
      <c r="CQ116">
        <v>111</v>
      </c>
      <c r="CR116">
        <v>250</v>
      </c>
    </row>
    <row r="117" spans="2:96" x14ac:dyDescent="0.3">
      <c r="B117" s="2"/>
      <c r="C117" s="144"/>
      <c r="D117" s="144"/>
      <c r="E117" s="144"/>
      <c r="F117" s="144"/>
      <c r="G117" s="144"/>
      <c r="H117" s="144"/>
      <c r="I117" s="144"/>
      <c r="J117" s="144"/>
      <c r="K117" s="144"/>
      <c r="L117" s="144"/>
      <c r="M117" s="144"/>
      <c r="N117" s="144"/>
      <c r="O117" s="144"/>
      <c r="P117" s="144"/>
      <c r="Q117" s="144"/>
      <c r="R117" s="144"/>
      <c r="S117" s="144"/>
      <c r="T117" s="144"/>
      <c r="U117" s="1"/>
      <c r="CL117">
        <v>20</v>
      </c>
      <c r="CN117">
        <v>112</v>
      </c>
      <c r="CO117">
        <v>57</v>
      </c>
      <c r="CQ117">
        <v>112</v>
      </c>
      <c r="CR117">
        <v>217</v>
      </c>
    </row>
    <row r="118" spans="2:96" x14ac:dyDescent="0.3">
      <c r="B118" s="2"/>
      <c r="C118" s="144"/>
      <c r="D118" s="144"/>
      <c r="E118" s="144"/>
      <c r="F118" s="144"/>
      <c r="G118" s="144"/>
      <c r="H118" s="144"/>
      <c r="I118" s="144"/>
      <c r="J118" s="144"/>
      <c r="K118" s="144"/>
      <c r="L118" s="144"/>
      <c r="M118" s="144"/>
      <c r="N118" s="144"/>
      <c r="O118" s="144"/>
      <c r="P118" s="144"/>
      <c r="Q118" s="144"/>
      <c r="R118" s="144"/>
      <c r="S118" s="144"/>
      <c r="T118" s="144"/>
      <c r="U118" s="2"/>
      <c r="CN118">
        <v>113</v>
      </c>
      <c r="CO118">
        <v>147</v>
      </c>
      <c r="CQ118">
        <v>113</v>
      </c>
      <c r="CR118">
        <v>159</v>
      </c>
    </row>
    <row r="119" spans="2:96" x14ac:dyDescent="0.3">
      <c r="B119" s="2"/>
      <c r="C119" s="144"/>
      <c r="D119" s="144"/>
      <c r="E119" s="144"/>
      <c r="F119" s="144"/>
      <c r="G119" s="144"/>
      <c r="H119" s="144"/>
      <c r="I119" s="144"/>
      <c r="J119" s="144"/>
      <c r="K119" s="144"/>
      <c r="L119" s="144"/>
      <c r="M119" s="144"/>
      <c r="N119" s="144"/>
      <c r="O119" s="144"/>
      <c r="P119" s="144"/>
      <c r="Q119" s="144"/>
      <c r="R119" s="144"/>
      <c r="S119" s="144"/>
      <c r="T119" s="144"/>
      <c r="U119" s="1"/>
      <c r="CL119">
        <v>19</v>
      </c>
      <c r="CN119">
        <v>114</v>
      </c>
      <c r="CO119">
        <v>14</v>
      </c>
      <c r="CQ119">
        <v>114</v>
      </c>
      <c r="CR119">
        <v>19</v>
      </c>
    </row>
    <row r="120" spans="2:96" x14ac:dyDescent="0.3">
      <c r="B120" s="2"/>
      <c r="C120" s="144"/>
      <c r="D120" s="144"/>
      <c r="E120" s="144"/>
      <c r="F120" s="144"/>
      <c r="G120" s="144"/>
      <c r="H120" s="144"/>
      <c r="I120" s="144"/>
      <c r="J120" s="144"/>
      <c r="K120" s="144"/>
      <c r="L120" s="144"/>
      <c r="M120" s="144"/>
      <c r="N120" s="144"/>
      <c r="O120" s="144"/>
      <c r="P120" s="144"/>
      <c r="Q120" s="144"/>
      <c r="R120" s="144"/>
      <c r="S120" s="144"/>
      <c r="T120" s="144"/>
      <c r="U120" s="2"/>
      <c r="CN120">
        <v>115</v>
      </c>
      <c r="CO120">
        <v>67</v>
      </c>
      <c r="CQ120">
        <v>115</v>
      </c>
      <c r="CR120">
        <v>38</v>
      </c>
    </row>
    <row r="121" spans="2:96" x14ac:dyDescent="0.3">
      <c r="B121" s="2"/>
      <c r="C121" s="144"/>
      <c r="D121" s="144"/>
      <c r="E121" s="144"/>
      <c r="F121" s="144"/>
      <c r="G121" s="144"/>
      <c r="H121" s="144"/>
      <c r="I121" s="144"/>
      <c r="J121" s="144"/>
      <c r="K121" s="144"/>
      <c r="L121" s="144"/>
      <c r="M121" s="144"/>
      <c r="N121" s="144"/>
      <c r="O121" s="144"/>
      <c r="P121" s="144"/>
      <c r="Q121" s="144"/>
      <c r="R121" s="144"/>
      <c r="S121" s="144"/>
      <c r="T121" s="144"/>
      <c r="U121" s="1"/>
      <c r="CL121">
        <v>18</v>
      </c>
      <c r="CN121">
        <v>116</v>
      </c>
      <c r="CO121">
        <v>120</v>
      </c>
      <c r="CQ121">
        <v>116</v>
      </c>
      <c r="CR121">
        <v>76</v>
      </c>
    </row>
    <row r="122" spans="2:96" x14ac:dyDescent="0.3">
      <c r="B122" s="2"/>
      <c r="C122" s="144"/>
      <c r="D122" s="144"/>
      <c r="E122" s="144"/>
      <c r="F122" s="144"/>
      <c r="G122" s="144"/>
      <c r="H122" s="144"/>
      <c r="I122" s="144"/>
      <c r="J122" s="144"/>
      <c r="K122" s="144"/>
      <c r="L122" s="144"/>
      <c r="M122" s="144"/>
      <c r="N122" s="144"/>
      <c r="O122" s="144"/>
      <c r="P122" s="144"/>
      <c r="Q122" s="144"/>
      <c r="R122" s="144"/>
      <c r="S122" s="144"/>
      <c r="T122" s="144"/>
      <c r="U122" s="2"/>
      <c r="CN122">
        <v>117</v>
      </c>
      <c r="CO122">
        <v>128</v>
      </c>
      <c r="CQ122">
        <v>117</v>
      </c>
      <c r="CR122">
        <v>152</v>
      </c>
    </row>
    <row r="123" spans="2:96" x14ac:dyDescent="0.3">
      <c r="B123" s="2"/>
      <c r="C123" s="144"/>
      <c r="D123" s="144"/>
      <c r="E123" s="144"/>
      <c r="F123" s="144"/>
      <c r="G123" s="144"/>
      <c r="H123" s="144"/>
      <c r="I123" s="144"/>
      <c r="J123" s="144"/>
      <c r="K123" s="144"/>
      <c r="L123" s="144"/>
      <c r="M123" s="144"/>
      <c r="N123" s="144"/>
      <c r="O123" s="144"/>
      <c r="P123" s="144"/>
      <c r="Q123" s="144"/>
      <c r="R123" s="144"/>
      <c r="S123" s="144"/>
      <c r="T123" s="144"/>
      <c r="U123" s="1"/>
      <c r="CN123">
        <v>118</v>
      </c>
      <c r="CO123">
        <v>154</v>
      </c>
      <c r="CQ123">
        <v>118</v>
      </c>
      <c r="CR123">
        <v>29</v>
      </c>
    </row>
    <row r="124" spans="2:96" x14ac:dyDescent="0.3">
      <c r="B124" s="2"/>
      <c r="C124" s="144"/>
      <c r="D124" s="144"/>
      <c r="E124" s="144"/>
      <c r="F124" s="144"/>
      <c r="G124" s="144"/>
      <c r="H124" s="144"/>
      <c r="I124" s="144"/>
      <c r="J124" s="144"/>
      <c r="K124" s="144"/>
      <c r="L124" s="144"/>
      <c r="M124" s="144"/>
      <c r="N124" s="144"/>
      <c r="O124" s="144"/>
      <c r="P124" s="144"/>
      <c r="Q124" s="144"/>
      <c r="R124" s="144"/>
      <c r="S124" s="144"/>
      <c r="T124" s="144"/>
      <c r="U124" s="2"/>
      <c r="CN124">
        <v>119</v>
      </c>
      <c r="CO124">
        <v>248</v>
      </c>
      <c r="CQ124">
        <v>119</v>
      </c>
      <c r="CR124">
        <v>58</v>
      </c>
    </row>
    <row r="125" spans="2:96" x14ac:dyDescent="0.3">
      <c r="B125" s="2"/>
      <c r="C125" s="144"/>
      <c r="D125" s="144"/>
      <c r="E125" s="144"/>
      <c r="F125" s="144"/>
      <c r="G125" s="144"/>
      <c r="H125" s="144"/>
      <c r="I125" s="144"/>
      <c r="J125" s="144"/>
      <c r="K125" s="144"/>
      <c r="L125" s="144"/>
      <c r="M125" s="144"/>
      <c r="N125" s="144"/>
      <c r="O125" s="144"/>
      <c r="P125" s="144"/>
      <c r="Q125" s="144"/>
      <c r="R125" s="144"/>
      <c r="S125" s="144"/>
      <c r="T125" s="144"/>
      <c r="U125" s="1"/>
      <c r="CN125">
        <v>120</v>
      </c>
      <c r="CO125">
        <v>213</v>
      </c>
      <c r="CQ125">
        <v>120</v>
      </c>
      <c r="CR125">
        <v>116</v>
      </c>
    </row>
    <row r="126" spans="2:96" x14ac:dyDescent="0.3">
      <c r="B126" s="2"/>
      <c r="C126" s="144"/>
      <c r="D126" s="144"/>
      <c r="E126" s="144"/>
      <c r="F126" s="144"/>
      <c r="G126" s="144"/>
      <c r="H126" s="144"/>
      <c r="I126" s="144"/>
      <c r="J126" s="144"/>
      <c r="K126" s="144"/>
      <c r="L126" s="144"/>
      <c r="M126" s="144"/>
      <c r="N126" s="144"/>
      <c r="O126" s="144"/>
      <c r="P126" s="144"/>
      <c r="Q126" s="144"/>
      <c r="R126" s="144"/>
      <c r="S126" s="144"/>
      <c r="T126" s="144"/>
      <c r="U126" s="2"/>
      <c r="CN126">
        <v>121</v>
      </c>
      <c r="CO126">
        <v>167</v>
      </c>
      <c r="CQ126">
        <v>121</v>
      </c>
      <c r="CR126">
        <v>232</v>
      </c>
    </row>
    <row r="127" spans="2:96" x14ac:dyDescent="0.3">
      <c r="B127" s="2"/>
      <c r="C127" s="144"/>
      <c r="D127" s="144"/>
      <c r="E127" s="144"/>
      <c r="F127" s="144"/>
      <c r="G127" s="144"/>
      <c r="H127" s="144"/>
      <c r="I127" s="144"/>
      <c r="J127" s="144"/>
      <c r="K127" s="144"/>
      <c r="L127" s="144"/>
      <c r="M127" s="144"/>
      <c r="N127" s="144"/>
      <c r="O127" s="144"/>
      <c r="P127" s="144"/>
      <c r="Q127" s="144"/>
      <c r="R127" s="144"/>
      <c r="S127" s="144"/>
      <c r="T127" s="144"/>
      <c r="U127" s="1"/>
      <c r="CN127">
        <v>122</v>
      </c>
      <c r="CO127">
        <v>200</v>
      </c>
      <c r="CQ127">
        <v>122</v>
      </c>
      <c r="CR127">
        <v>253</v>
      </c>
    </row>
    <row r="128" spans="2:96" x14ac:dyDescent="0.3">
      <c r="B128" s="2"/>
      <c r="C128" s="144"/>
      <c r="D128" s="144"/>
      <c r="E128" s="144"/>
      <c r="F128" s="144"/>
      <c r="G128" s="144"/>
      <c r="H128" s="144"/>
      <c r="I128" s="144"/>
      <c r="J128" s="144"/>
      <c r="K128" s="144"/>
      <c r="L128" s="144"/>
      <c r="M128" s="144"/>
      <c r="N128" s="144"/>
      <c r="O128" s="144"/>
      <c r="P128" s="144"/>
      <c r="Q128" s="144"/>
      <c r="R128" s="144"/>
      <c r="S128" s="144"/>
      <c r="T128" s="144"/>
      <c r="U128" s="2"/>
      <c r="CN128">
        <v>123</v>
      </c>
      <c r="CO128">
        <v>63</v>
      </c>
      <c r="CQ128">
        <v>123</v>
      </c>
      <c r="CR128">
        <v>215</v>
      </c>
    </row>
    <row r="129" spans="2:96" x14ac:dyDescent="0.3">
      <c r="B129" s="2"/>
      <c r="C129" s="144"/>
      <c r="D129" s="144"/>
      <c r="E129" s="144"/>
      <c r="F129" s="144"/>
      <c r="G129" s="144"/>
      <c r="H129" s="144"/>
      <c r="I129" s="144"/>
      <c r="J129" s="144"/>
      <c r="K129" s="144"/>
      <c r="L129" s="144"/>
      <c r="M129" s="144"/>
      <c r="N129" s="144"/>
      <c r="O129" s="144"/>
      <c r="P129" s="144"/>
      <c r="Q129" s="144"/>
      <c r="R129" s="144"/>
      <c r="S129" s="144"/>
      <c r="T129" s="144"/>
      <c r="U129" s="1"/>
      <c r="CN129">
        <v>124</v>
      </c>
      <c r="CO129">
        <v>236</v>
      </c>
      <c r="CQ129">
        <v>124</v>
      </c>
      <c r="CR129">
        <v>131</v>
      </c>
    </row>
    <row r="130" spans="2:96" x14ac:dyDescent="0.3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CN130">
        <v>125</v>
      </c>
      <c r="CO130">
        <v>110</v>
      </c>
      <c r="CQ130">
        <v>125</v>
      </c>
      <c r="CR130">
        <v>43</v>
      </c>
    </row>
    <row r="131" spans="2:96" x14ac:dyDescent="0.3">
      <c r="CN131">
        <v>126</v>
      </c>
      <c r="CO131">
        <v>92</v>
      </c>
      <c r="CQ131">
        <v>126</v>
      </c>
      <c r="CR131">
        <v>86</v>
      </c>
    </row>
    <row r="132" spans="2:96" x14ac:dyDescent="0.3">
      <c r="CN132">
        <v>127</v>
      </c>
      <c r="CO132">
        <v>176</v>
      </c>
      <c r="CQ132">
        <v>127</v>
      </c>
      <c r="CR132">
        <v>172</v>
      </c>
    </row>
    <row r="133" spans="2:96" x14ac:dyDescent="0.3">
      <c r="CN133">
        <v>128</v>
      </c>
      <c r="CO133">
        <v>7</v>
      </c>
      <c r="CQ133">
        <v>128</v>
      </c>
      <c r="CR133">
        <v>117</v>
      </c>
    </row>
    <row r="134" spans="2:96" x14ac:dyDescent="0.3">
      <c r="CN134">
        <v>129</v>
      </c>
      <c r="CO134">
        <v>161</v>
      </c>
      <c r="CQ134">
        <v>129</v>
      </c>
      <c r="CR134">
        <v>234</v>
      </c>
    </row>
    <row r="135" spans="2:96" x14ac:dyDescent="0.3">
      <c r="CN135">
        <v>130</v>
      </c>
      <c r="CO135">
        <v>77</v>
      </c>
      <c r="CQ135">
        <v>130</v>
      </c>
      <c r="CR135">
        <v>249</v>
      </c>
    </row>
    <row r="136" spans="2:96" x14ac:dyDescent="0.3">
      <c r="CN136">
        <v>131</v>
      </c>
      <c r="CO136">
        <v>124</v>
      </c>
      <c r="CQ136">
        <v>131</v>
      </c>
      <c r="CR136">
        <v>223</v>
      </c>
    </row>
    <row r="137" spans="2:96" x14ac:dyDescent="0.3">
      <c r="CN137">
        <v>132</v>
      </c>
      <c r="CO137">
        <v>221</v>
      </c>
      <c r="CQ137">
        <v>132</v>
      </c>
      <c r="CR137">
        <v>147</v>
      </c>
    </row>
    <row r="138" spans="2:96" x14ac:dyDescent="0.3">
      <c r="CN138">
        <v>133</v>
      </c>
      <c r="CO138">
        <v>102</v>
      </c>
      <c r="CQ138">
        <v>133</v>
      </c>
      <c r="CR138">
        <v>11</v>
      </c>
    </row>
    <row r="139" spans="2:96" x14ac:dyDescent="0.3">
      <c r="CN139">
        <v>134</v>
      </c>
      <c r="CO139">
        <v>218</v>
      </c>
      <c r="CQ139">
        <v>134</v>
      </c>
      <c r="CR139">
        <v>22</v>
      </c>
    </row>
    <row r="140" spans="2:96" x14ac:dyDescent="0.3">
      <c r="CN140">
        <v>135</v>
      </c>
      <c r="CO140">
        <v>95</v>
      </c>
      <c r="CQ140">
        <v>135</v>
      </c>
      <c r="CR140">
        <v>44</v>
      </c>
    </row>
    <row r="141" spans="2:96" x14ac:dyDescent="0.3">
      <c r="CN141">
        <v>136</v>
      </c>
      <c r="CO141">
        <v>198</v>
      </c>
      <c r="CQ141">
        <v>136</v>
      </c>
      <c r="CR141">
        <v>88</v>
      </c>
    </row>
    <row r="142" spans="2:96" x14ac:dyDescent="0.3">
      <c r="CN142">
        <v>137</v>
      </c>
      <c r="CO142">
        <v>90</v>
      </c>
      <c r="CQ142">
        <v>137</v>
      </c>
      <c r="CR142">
        <v>176</v>
      </c>
    </row>
    <row r="143" spans="2:96" x14ac:dyDescent="0.3">
      <c r="CN143">
        <v>138</v>
      </c>
      <c r="CO143">
        <v>12</v>
      </c>
      <c r="CQ143">
        <v>138</v>
      </c>
      <c r="CR143">
        <v>77</v>
      </c>
    </row>
    <row r="144" spans="2:96" x14ac:dyDescent="0.3">
      <c r="CN144">
        <v>139</v>
      </c>
      <c r="CO144">
        <v>152</v>
      </c>
      <c r="CQ144">
        <v>139</v>
      </c>
      <c r="CR144">
        <v>154</v>
      </c>
    </row>
    <row r="145" spans="92:96" x14ac:dyDescent="0.3">
      <c r="CN145">
        <v>140</v>
      </c>
      <c r="CO145">
        <v>98</v>
      </c>
      <c r="CQ145">
        <v>140</v>
      </c>
      <c r="CR145">
        <v>25</v>
      </c>
    </row>
    <row r="146" spans="92:96" x14ac:dyDescent="0.3">
      <c r="CN146">
        <v>141</v>
      </c>
      <c r="CO146">
        <v>48</v>
      </c>
      <c r="CQ146">
        <v>141</v>
      </c>
      <c r="CR146">
        <v>50</v>
      </c>
    </row>
    <row r="147" spans="92:96" x14ac:dyDescent="0.3">
      <c r="CN147">
        <v>142</v>
      </c>
      <c r="CO147">
        <v>185</v>
      </c>
      <c r="CQ147">
        <v>142</v>
      </c>
      <c r="CR147">
        <v>100</v>
      </c>
    </row>
    <row r="148" spans="92:96" x14ac:dyDescent="0.3">
      <c r="CN148">
        <v>143</v>
      </c>
      <c r="CO148">
        <v>179</v>
      </c>
      <c r="CQ148">
        <v>143</v>
      </c>
      <c r="CR148">
        <v>200</v>
      </c>
    </row>
    <row r="149" spans="92:96" x14ac:dyDescent="0.3">
      <c r="CN149">
        <v>144</v>
      </c>
      <c r="CO149">
        <v>42</v>
      </c>
      <c r="CQ149">
        <v>144</v>
      </c>
      <c r="CR149">
        <v>189</v>
      </c>
    </row>
    <row r="150" spans="92:96" x14ac:dyDescent="0.3">
      <c r="CN150">
        <v>145</v>
      </c>
      <c r="CO150">
        <v>209</v>
      </c>
      <c r="CQ150">
        <v>145</v>
      </c>
      <c r="CR150">
        <v>87</v>
      </c>
    </row>
    <row r="151" spans="92:96" x14ac:dyDescent="0.3">
      <c r="CN151">
        <v>146</v>
      </c>
      <c r="CO151">
        <v>37</v>
      </c>
      <c r="CQ151">
        <v>146</v>
      </c>
      <c r="CR151">
        <v>174</v>
      </c>
    </row>
    <row r="152" spans="92:96" x14ac:dyDescent="0.3">
      <c r="CN152">
        <v>147</v>
      </c>
      <c r="CO152">
        <v>132</v>
      </c>
      <c r="CQ152">
        <v>147</v>
      </c>
      <c r="CR152">
        <v>113</v>
      </c>
    </row>
    <row r="153" spans="92:96" x14ac:dyDescent="0.3">
      <c r="CN153">
        <v>148</v>
      </c>
      <c r="CO153">
        <v>224</v>
      </c>
      <c r="CQ153">
        <v>148</v>
      </c>
      <c r="CR153">
        <v>226</v>
      </c>
    </row>
    <row r="154" spans="92:96" x14ac:dyDescent="0.3">
      <c r="CN154">
        <v>149</v>
      </c>
      <c r="CO154">
        <v>52</v>
      </c>
      <c r="CQ154">
        <v>149</v>
      </c>
      <c r="CR154">
        <v>233</v>
      </c>
    </row>
    <row r="155" spans="92:96" x14ac:dyDescent="0.3">
      <c r="CN155">
        <v>150</v>
      </c>
      <c r="CO155">
        <v>254</v>
      </c>
      <c r="CQ155">
        <v>150</v>
      </c>
      <c r="CR155">
        <v>255</v>
      </c>
    </row>
    <row r="156" spans="92:96" x14ac:dyDescent="0.3">
      <c r="CN156">
        <v>151</v>
      </c>
      <c r="CO156">
        <v>239</v>
      </c>
      <c r="CQ156">
        <v>151</v>
      </c>
      <c r="CR156">
        <v>211</v>
      </c>
    </row>
    <row r="157" spans="92:96" x14ac:dyDescent="0.3">
      <c r="CN157">
        <v>152</v>
      </c>
      <c r="CO157">
        <v>117</v>
      </c>
      <c r="CQ157">
        <v>152</v>
      </c>
      <c r="CR157">
        <v>139</v>
      </c>
    </row>
    <row r="158" spans="92:96" x14ac:dyDescent="0.3">
      <c r="CN158">
        <v>153</v>
      </c>
      <c r="CO158">
        <v>233</v>
      </c>
      <c r="CQ158">
        <v>153</v>
      </c>
      <c r="CR158">
        <v>59</v>
      </c>
    </row>
    <row r="159" spans="92:96" x14ac:dyDescent="0.3">
      <c r="CN159">
        <v>154</v>
      </c>
      <c r="CO159">
        <v>139</v>
      </c>
      <c r="CQ159">
        <v>154</v>
      </c>
      <c r="CR159">
        <v>118</v>
      </c>
    </row>
    <row r="160" spans="92:96" x14ac:dyDescent="0.3">
      <c r="CN160">
        <v>155</v>
      </c>
      <c r="CO160">
        <v>22</v>
      </c>
      <c r="CQ160">
        <v>155</v>
      </c>
      <c r="CR160">
        <v>236</v>
      </c>
    </row>
    <row r="161" spans="92:96" x14ac:dyDescent="0.3">
      <c r="CN161">
        <v>156</v>
      </c>
      <c r="CO161">
        <v>105</v>
      </c>
      <c r="CQ161">
        <v>156</v>
      </c>
      <c r="CR161">
        <v>245</v>
      </c>
    </row>
    <row r="162" spans="92:96" x14ac:dyDescent="0.3">
      <c r="CN162">
        <v>157</v>
      </c>
      <c r="CO162">
        <v>27</v>
      </c>
      <c r="CQ162">
        <v>157</v>
      </c>
      <c r="CR162">
        <v>199</v>
      </c>
    </row>
    <row r="163" spans="92:96" x14ac:dyDescent="0.3">
      <c r="CN163">
        <v>158</v>
      </c>
      <c r="CO163">
        <v>194</v>
      </c>
      <c r="CQ163">
        <v>158</v>
      </c>
      <c r="CR163">
        <v>163</v>
      </c>
    </row>
    <row r="164" spans="92:96" x14ac:dyDescent="0.3">
      <c r="CN164">
        <v>159</v>
      </c>
      <c r="CO164">
        <v>113</v>
      </c>
      <c r="CQ164">
        <v>159</v>
      </c>
      <c r="CR164">
        <v>107</v>
      </c>
    </row>
    <row r="165" spans="92:96" x14ac:dyDescent="0.3">
      <c r="CN165">
        <v>160</v>
      </c>
      <c r="CO165">
        <v>230</v>
      </c>
      <c r="CQ165">
        <v>160</v>
      </c>
      <c r="CR165">
        <v>214</v>
      </c>
    </row>
    <row r="166" spans="92:96" x14ac:dyDescent="0.3">
      <c r="CN166">
        <v>161</v>
      </c>
      <c r="CO166">
        <v>206</v>
      </c>
      <c r="CQ166">
        <v>161</v>
      </c>
      <c r="CR166">
        <v>129</v>
      </c>
    </row>
    <row r="167" spans="92:96" x14ac:dyDescent="0.3">
      <c r="CN167">
        <v>162</v>
      </c>
      <c r="CO167">
        <v>87</v>
      </c>
      <c r="CQ167">
        <v>162</v>
      </c>
      <c r="CR167">
        <v>47</v>
      </c>
    </row>
    <row r="168" spans="92:96" x14ac:dyDescent="0.3">
      <c r="CN168">
        <v>163</v>
      </c>
      <c r="CO168">
        <v>158</v>
      </c>
      <c r="CQ168">
        <v>163</v>
      </c>
      <c r="CR168">
        <v>94</v>
      </c>
    </row>
    <row r="169" spans="92:96" x14ac:dyDescent="0.3">
      <c r="CN169">
        <v>164</v>
      </c>
      <c r="CO169">
        <v>80</v>
      </c>
      <c r="CQ169">
        <v>164</v>
      </c>
      <c r="CR169">
        <v>188</v>
      </c>
    </row>
    <row r="170" spans="92:96" x14ac:dyDescent="0.3">
      <c r="CN170">
        <v>165</v>
      </c>
      <c r="CO170">
        <v>189</v>
      </c>
      <c r="CQ170">
        <v>165</v>
      </c>
      <c r="CR170">
        <v>85</v>
      </c>
    </row>
    <row r="171" spans="92:96" x14ac:dyDescent="0.3">
      <c r="CN171">
        <v>166</v>
      </c>
      <c r="CO171">
        <v>172</v>
      </c>
      <c r="CQ171">
        <v>166</v>
      </c>
      <c r="CR171">
        <v>170</v>
      </c>
    </row>
    <row r="172" spans="92:96" x14ac:dyDescent="0.3">
      <c r="CN172">
        <v>167</v>
      </c>
      <c r="CO172">
        <v>203</v>
      </c>
      <c r="CQ172">
        <v>167</v>
      </c>
      <c r="CR172">
        <v>121</v>
      </c>
    </row>
    <row r="173" spans="92:96" x14ac:dyDescent="0.3">
      <c r="CN173">
        <v>168</v>
      </c>
      <c r="CO173">
        <v>109</v>
      </c>
      <c r="CQ173">
        <v>168</v>
      </c>
      <c r="CR173">
        <v>242</v>
      </c>
    </row>
    <row r="174" spans="92:96" x14ac:dyDescent="0.3">
      <c r="CN174">
        <v>169</v>
      </c>
      <c r="CO174">
        <v>175</v>
      </c>
      <c r="CQ174">
        <v>169</v>
      </c>
      <c r="CR174">
        <v>201</v>
      </c>
    </row>
    <row r="175" spans="92:96" x14ac:dyDescent="0.3">
      <c r="CN175">
        <v>170</v>
      </c>
      <c r="CO175">
        <v>166</v>
      </c>
      <c r="CQ175">
        <v>170</v>
      </c>
      <c r="CR175">
        <v>191</v>
      </c>
    </row>
    <row r="176" spans="92:96" x14ac:dyDescent="0.3">
      <c r="CN176">
        <v>171</v>
      </c>
      <c r="CO176">
        <v>62</v>
      </c>
      <c r="CQ176">
        <v>171</v>
      </c>
      <c r="CR176">
        <v>83</v>
      </c>
    </row>
    <row r="177" spans="92:96" x14ac:dyDescent="0.3">
      <c r="CN177">
        <v>172</v>
      </c>
      <c r="CO177">
        <v>127</v>
      </c>
      <c r="CQ177">
        <v>172</v>
      </c>
      <c r="CR177">
        <v>166</v>
      </c>
    </row>
    <row r="178" spans="92:96" x14ac:dyDescent="0.3">
      <c r="CN178">
        <v>173</v>
      </c>
      <c r="CO178">
        <v>247</v>
      </c>
      <c r="CQ178">
        <v>173</v>
      </c>
      <c r="CR178">
        <v>97</v>
      </c>
    </row>
    <row r="179" spans="92:96" x14ac:dyDescent="0.3">
      <c r="CN179">
        <v>174</v>
      </c>
      <c r="CO179">
        <v>146</v>
      </c>
      <c r="CQ179">
        <v>174</v>
      </c>
      <c r="CR179">
        <v>194</v>
      </c>
    </row>
    <row r="180" spans="92:96" x14ac:dyDescent="0.3">
      <c r="CN180">
        <v>175</v>
      </c>
      <c r="CO180">
        <v>66</v>
      </c>
      <c r="CQ180">
        <v>175</v>
      </c>
      <c r="CR180">
        <v>169</v>
      </c>
    </row>
    <row r="181" spans="92:96" x14ac:dyDescent="0.3">
      <c r="CN181">
        <v>176</v>
      </c>
      <c r="CO181">
        <v>137</v>
      </c>
      <c r="CQ181">
        <v>176</v>
      </c>
      <c r="CR181">
        <v>127</v>
      </c>
    </row>
    <row r="182" spans="92:96" x14ac:dyDescent="0.3">
      <c r="CN182">
        <v>177</v>
      </c>
      <c r="CO182">
        <v>192</v>
      </c>
      <c r="CQ182">
        <v>177</v>
      </c>
      <c r="CR182">
        <v>254</v>
      </c>
    </row>
    <row r="183" spans="92:96" x14ac:dyDescent="0.3">
      <c r="CN183">
        <v>178</v>
      </c>
      <c r="CO183">
        <v>35</v>
      </c>
      <c r="CQ183">
        <v>178</v>
      </c>
      <c r="CR183">
        <v>209</v>
      </c>
    </row>
    <row r="184" spans="92:96" x14ac:dyDescent="0.3">
      <c r="CN184">
        <v>179</v>
      </c>
      <c r="CO184">
        <v>252</v>
      </c>
      <c r="CQ184">
        <v>179</v>
      </c>
      <c r="CR184">
        <v>143</v>
      </c>
    </row>
    <row r="185" spans="92:96" x14ac:dyDescent="0.3">
      <c r="CN185">
        <v>180</v>
      </c>
      <c r="CO185">
        <v>10</v>
      </c>
      <c r="CQ185">
        <v>180</v>
      </c>
      <c r="CR185">
        <v>51</v>
      </c>
    </row>
    <row r="186" spans="92:96" x14ac:dyDescent="0.3">
      <c r="CN186">
        <v>181</v>
      </c>
      <c r="CO186">
        <v>183</v>
      </c>
      <c r="CQ186">
        <v>181</v>
      </c>
      <c r="CR186">
        <v>102</v>
      </c>
    </row>
    <row r="187" spans="92:96" x14ac:dyDescent="0.3">
      <c r="CN187">
        <v>182</v>
      </c>
      <c r="CO187">
        <v>75</v>
      </c>
      <c r="CQ187">
        <v>182</v>
      </c>
      <c r="CR187">
        <v>204</v>
      </c>
    </row>
    <row r="188" spans="92:96" x14ac:dyDescent="0.3">
      <c r="CN188">
        <v>183</v>
      </c>
      <c r="CO188">
        <v>216</v>
      </c>
      <c r="CQ188">
        <v>183</v>
      </c>
      <c r="CR188">
        <v>181</v>
      </c>
    </row>
    <row r="189" spans="92:96" x14ac:dyDescent="0.3">
      <c r="CN189">
        <v>184</v>
      </c>
      <c r="CO189">
        <v>31</v>
      </c>
      <c r="CQ189">
        <v>184</v>
      </c>
      <c r="CR189">
        <v>71</v>
      </c>
    </row>
    <row r="190" spans="92:96" x14ac:dyDescent="0.3">
      <c r="CN190">
        <v>185</v>
      </c>
      <c r="CO190">
        <v>83</v>
      </c>
      <c r="CQ190">
        <v>185</v>
      </c>
      <c r="CR190">
        <v>142</v>
      </c>
    </row>
    <row r="191" spans="92:96" x14ac:dyDescent="0.3">
      <c r="CN191">
        <v>186</v>
      </c>
      <c r="CO191">
        <v>33</v>
      </c>
      <c r="CQ191">
        <v>186</v>
      </c>
      <c r="CR191">
        <v>49</v>
      </c>
    </row>
    <row r="192" spans="92:96" x14ac:dyDescent="0.3">
      <c r="CN192">
        <v>187</v>
      </c>
      <c r="CO192">
        <v>73</v>
      </c>
      <c r="CQ192">
        <v>187</v>
      </c>
      <c r="CR192">
        <v>98</v>
      </c>
    </row>
    <row r="193" spans="92:96" x14ac:dyDescent="0.3">
      <c r="CN193">
        <v>188</v>
      </c>
      <c r="CO193">
        <v>164</v>
      </c>
      <c r="CQ193">
        <v>188</v>
      </c>
      <c r="CR193">
        <v>196</v>
      </c>
    </row>
    <row r="194" spans="92:96" x14ac:dyDescent="0.3">
      <c r="CN194">
        <v>189</v>
      </c>
      <c r="CO194">
        <v>144</v>
      </c>
      <c r="CQ194">
        <v>189</v>
      </c>
      <c r="CR194">
        <v>165</v>
      </c>
    </row>
    <row r="195" spans="92:96" x14ac:dyDescent="0.3">
      <c r="CN195">
        <v>190</v>
      </c>
      <c r="CO195">
        <v>85</v>
      </c>
      <c r="CQ195">
        <v>190</v>
      </c>
      <c r="CR195">
        <v>103</v>
      </c>
    </row>
    <row r="196" spans="92:96" x14ac:dyDescent="0.3">
      <c r="CN196">
        <v>191</v>
      </c>
      <c r="CO196">
        <v>170</v>
      </c>
      <c r="CQ196">
        <v>191</v>
      </c>
      <c r="CR196">
        <v>206</v>
      </c>
    </row>
    <row r="197" spans="92:96" x14ac:dyDescent="0.3">
      <c r="CN197">
        <v>192</v>
      </c>
      <c r="CO197">
        <v>246</v>
      </c>
      <c r="CQ197">
        <v>192</v>
      </c>
      <c r="CR197">
        <v>177</v>
      </c>
    </row>
    <row r="198" spans="92:96" x14ac:dyDescent="0.3">
      <c r="CN198">
        <v>193</v>
      </c>
      <c r="CO198">
        <v>65</v>
      </c>
      <c r="CQ198">
        <v>193</v>
      </c>
      <c r="CR198">
        <v>79</v>
      </c>
    </row>
    <row r="199" spans="92:96" x14ac:dyDescent="0.3">
      <c r="CN199">
        <v>194</v>
      </c>
      <c r="CO199">
        <v>174</v>
      </c>
      <c r="CQ199">
        <v>194</v>
      </c>
      <c r="CR199">
        <v>158</v>
      </c>
    </row>
    <row r="200" spans="92:96" x14ac:dyDescent="0.3">
      <c r="CN200">
        <v>195</v>
      </c>
      <c r="CO200">
        <v>61</v>
      </c>
      <c r="CQ200">
        <v>195</v>
      </c>
      <c r="CR200">
        <v>17</v>
      </c>
    </row>
    <row r="201" spans="92:96" x14ac:dyDescent="0.3">
      <c r="CN201">
        <v>196</v>
      </c>
      <c r="CO201">
        <v>188</v>
      </c>
      <c r="CQ201">
        <v>196</v>
      </c>
      <c r="CR201">
        <v>34</v>
      </c>
    </row>
    <row r="202" spans="92:96" x14ac:dyDescent="0.3">
      <c r="CN202">
        <v>197</v>
      </c>
      <c r="CO202">
        <v>202</v>
      </c>
      <c r="CQ202">
        <v>197</v>
      </c>
      <c r="CR202">
        <v>68</v>
      </c>
    </row>
    <row r="203" spans="92:96" x14ac:dyDescent="0.3">
      <c r="CN203">
        <v>198</v>
      </c>
      <c r="CO203">
        <v>205</v>
      </c>
      <c r="CQ203">
        <v>198</v>
      </c>
      <c r="CR203">
        <v>136</v>
      </c>
    </row>
    <row r="204" spans="92:96" x14ac:dyDescent="0.3">
      <c r="CN204">
        <v>199</v>
      </c>
      <c r="CO204">
        <v>157</v>
      </c>
      <c r="CQ204">
        <v>199</v>
      </c>
      <c r="CR204">
        <v>61</v>
      </c>
    </row>
    <row r="205" spans="92:96" x14ac:dyDescent="0.3">
      <c r="CN205">
        <v>200</v>
      </c>
      <c r="CO205">
        <v>143</v>
      </c>
      <c r="CQ205">
        <v>200</v>
      </c>
      <c r="CR205">
        <v>122</v>
      </c>
    </row>
    <row r="206" spans="92:96" x14ac:dyDescent="0.3">
      <c r="CN206">
        <v>201</v>
      </c>
      <c r="CO206">
        <v>169</v>
      </c>
      <c r="CQ206">
        <v>201</v>
      </c>
      <c r="CR206">
        <v>244</v>
      </c>
    </row>
    <row r="207" spans="92:96" x14ac:dyDescent="0.3">
      <c r="CN207">
        <v>202</v>
      </c>
      <c r="CO207">
        <v>82</v>
      </c>
      <c r="CQ207">
        <v>202</v>
      </c>
      <c r="CR207">
        <v>197</v>
      </c>
    </row>
    <row r="208" spans="92:96" x14ac:dyDescent="0.3">
      <c r="CN208">
        <v>203</v>
      </c>
      <c r="CO208">
        <v>72</v>
      </c>
      <c r="CQ208">
        <v>203</v>
      </c>
      <c r="CR208">
        <v>167</v>
      </c>
    </row>
    <row r="209" spans="92:96" x14ac:dyDescent="0.3">
      <c r="CN209">
        <v>204</v>
      </c>
      <c r="CO209">
        <v>182</v>
      </c>
      <c r="CQ209">
        <v>204</v>
      </c>
      <c r="CR209">
        <v>99</v>
      </c>
    </row>
    <row r="210" spans="92:96" x14ac:dyDescent="0.3">
      <c r="CN210">
        <v>205</v>
      </c>
      <c r="CO210">
        <v>215</v>
      </c>
      <c r="CQ210">
        <v>205</v>
      </c>
      <c r="CR210">
        <v>198</v>
      </c>
    </row>
    <row r="211" spans="92:96" x14ac:dyDescent="0.3">
      <c r="CN211">
        <v>206</v>
      </c>
      <c r="CO211">
        <v>191</v>
      </c>
      <c r="CQ211">
        <v>206</v>
      </c>
      <c r="CR211">
        <v>161</v>
      </c>
    </row>
    <row r="212" spans="92:96" x14ac:dyDescent="0.3">
      <c r="CN212">
        <v>207</v>
      </c>
      <c r="CO212">
        <v>251</v>
      </c>
      <c r="CQ212">
        <v>207</v>
      </c>
      <c r="CR212">
        <v>111</v>
      </c>
    </row>
    <row r="213" spans="92:96" x14ac:dyDescent="0.3">
      <c r="CN213">
        <v>208</v>
      </c>
      <c r="CO213">
        <v>47</v>
      </c>
      <c r="CQ213">
        <v>208</v>
      </c>
      <c r="CR213">
        <v>222</v>
      </c>
    </row>
    <row r="214" spans="92:96" x14ac:dyDescent="0.3">
      <c r="CN214">
        <v>209</v>
      </c>
      <c r="CO214">
        <v>178</v>
      </c>
      <c r="CQ214">
        <v>209</v>
      </c>
      <c r="CR214">
        <v>145</v>
      </c>
    </row>
    <row r="215" spans="92:96" x14ac:dyDescent="0.3">
      <c r="CN215">
        <v>210</v>
      </c>
      <c r="CO215">
        <v>89</v>
      </c>
      <c r="CQ215">
        <v>210</v>
      </c>
      <c r="CR215">
        <v>15</v>
      </c>
    </row>
    <row r="216" spans="92:96" x14ac:dyDescent="0.3">
      <c r="CN216">
        <v>211</v>
      </c>
      <c r="CO216">
        <v>151</v>
      </c>
      <c r="CQ216">
        <v>211</v>
      </c>
      <c r="CR216">
        <v>30</v>
      </c>
    </row>
    <row r="217" spans="92:96" x14ac:dyDescent="0.3">
      <c r="CN217">
        <v>212</v>
      </c>
      <c r="CO217">
        <v>101</v>
      </c>
      <c r="CQ217">
        <v>212</v>
      </c>
      <c r="CR217">
        <v>60</v>
      </c>
    </row>
    <row r="218" spans="92:96" x14ac:dyDescent="0.3">
      <c r="CN218">
        <v>213</v>
      </c>
      <c r="CO218">
        <v>94</v>
      </c>
      <c r="CQ218">
        <v>213</v>
      </c>
      <c r="CR218">
        <v>120</v>
      </c>
    </row>
    <row r="219" spans="92:96" x14ac:dyDescent="0.3">
      <c r="CN219">
        <v>214</v>
      </c>
      <c r="CO219">
        <v>160</v>
      </c>
      <c r="CQ219">
        <v>214</v>
      </c>
      <c r="CR219">
        <v>240</v>
      </c>
    </row>
    <row r="220" spans="92:96" x14ac:dyDescent="0.3">
      <c r="CN220">
        <v>215</v>
      </c>
      <c r="CO220">
        <v>123</v>
      </c>
      <c r="CQ220">
        <v>215</v>
      </c>
      <c r="CR220">
        <v>205</v>
      </c>
    </row>
    <row r="221" spans="92:96" x14ac:dyDescent="0.3">
      <c r="CN221">
        <v>216</v>
      </c>
      <c r="CO221">
        <v>26</v>
      </c>
      <c r="CQ221">
        <v>216</v>
      </c>
      <c r="CR221">
        <v>183</v>
      </c>
    </row>
    <row r="222" spans="92:96" x14ac:dyDescent="0.3">
      <c r="CN222">
        <v>217</v>
      </c>
      <c r="CO222">
        <v>112</v>
      </c>
      <c r="CQ222">
        <v>217</v>
      </c>
      <c r="CR222">
        <v>67</v>
      </c>
    </row>
    <row r="223" spans="92:96" x14ac:dyDescent="0.3">
      <c r="CN223">
        <v>218</v>
      </c>
      <c r="CO223">
        <v>232</v>
      </c>
      <c r="CQ223">
        <v>218</v>
      </c>
      <c r="CR223">
        <v>134</v>
      </c>
    </row>
    <row r="224" spans="92:96" x14ac:dyDescent="0.3">
      <c r="CN224">
        <v>219</v>
      </c>
      <c r="CO224">
        <v>21</v>
      </c>
      <c r="CQ224">
        <v>219</v>
      </c>
      <c r="CR224">
        <v>33</v>
      </c>
    </row>
    <row r="225" spans="92:96" x14ac:dyDescent="0.3">
      <c r="CN225">
        <v>220</v>
      </c>
      <c r="CO225">
        <v>51</v>
      </c>
      <c r="CQ225">
        <v>220</v>
      </c>
      <c r="CR225">
        <v>66</v>
      </c>
    </row>
    <row r="226" spans="92:96" x14ac:dyDescent="0.3">
      <c r="CN226">
        <v>221</v>
      </c>
      <c r="CO226">
        <v>238</v>
      </c>
      <c r="CQ226">
        <v>221</v>
      </c>
      <c r="CR226">
        <v>132</v>
      </c>
    </row>
    <row r="227" spans="92:96" x14ac:dyDescent="0.3">
      <c r="CN227">
        <v>222</v>
      </c>
      <c r="CO227">
        <v>208</v>
      </c>
      <c r="CQ227">
        <v>222</v>
      </c>
      <c r="CR227">
        <v>37</v>
      </c>
    </row>
    <row r="228" spans="92:96" x14ac:dyDescent="0.3">
      <c r="CN228">
        <v>223</v>
      </c>
      <c r="CO228">
        <v>131</v>
      </c>
      <c r="CQ228">
        <v>223</v>
      </c>
      <c r="CR228">
        <v>74</v>
      </c>
    </row>
    <row r="229" spans="92:96" x14ac:dyDescent="0.3">
      <c r="CN229">
        <v>224</v>
      </c>
      <c r="CO229">
        <v>58</v>
      </c>
      <c r="CQ229">
        <v>224</v>
      </c>
      <c r="CR229">
        <v>148</v>
      </c>
    </row>
    <row r="230" spans="92:96" x14ac:dyDescent="0.3">
      <c r="CN230">
        <v>225</v>
      </c>
      <c r="CO230">
        <v>69</v>
      </c>
      <c r="CQ230">
        <v>225</v>
      </c>
      <c r="CR230">
        <v>5</v>
      </c>
    </row>
    <row r="231" spans="92:96" x14ac:dyDescent="0.3">
      <c r="CN231">
        <v>226</v>
      </c>
      <c r="CO231">
        <v>148</v>
      </c>
      <c r="CQ231">
        <v>226</v>
      </c>
      <c r="CR231">
        <v>10</v>
      </c>
    </row>
    <row r="232" spans="92:96" x14ac:dyDescent="0.3">
      <c r="CN232">
        <v>227</v>
      </c>
      <c r="CO232">
        <v>18</v>
      </c>
      <c r="CQ232">
        <v>227</v>
      </c>
      <c r="CR232">
        <v>20</v>
      </c>
    </row>
    <row r="233" spans="92:96" x14ac:dyDescent="0.3">
      <c r="CN233">
        <v>228</v>
      </c>
      <c r="CO233">
        <v>15</v>
      </c>
      <c r="CQ233">
        <v>228</v>
      </c>
      <c r="CR233">
        <v>40</v>
      </c>
    </row>
    <row r="234" spans="92:96" x14ac:dyDescent="0.3">
      <c r="CN234">
        <v>229</v>
      </c>
      <c r="CO234">
        <v>16</v>
      </c>
      <c r="CQ234">
        <v>229</v>
      </c>
      <c r="CR234">
        <v>80</v>
      </c>
    </row>
    <row r="235" spans="92:96" x14ac:dyDescent="0.3">
      <c r="CN235">
        <v>230</v>
      </c>
      <c r="CO235">
        <v>68</v>
      </c>
      <c r="CQ235">
        <v>230</v>
      </c>
      <c r="CR235">
        <v>160</v>
      </c>
    </row>
    <row r="236" spans="92:96" x14ac:dyDescent="0.3">
      <c r="CN236">
        <v>231</v>
      </c>
      <c r="CO236">
        <v>17</v>
      </c>
      <c r="CQ236">
        <v>231</v>
      </c>
      <c r="CR236">
        <v>109</v>
      </c>
    </row>
    <row r="237" spans="92:96" x14ac:dyDescent="0.3">
      <c r="CN237">
        <v>232</v>
      </c>
      <c r="CO237">
        <v>121</v>
      </c>
      <c r="CQ237">
        <v>232</v>
      </c>
      <c r="CR237">
        <v>218</v>
      </c>
    </row>
    <row r="238" spans="92:96" x14ac:dyDescent="0.3">
      <c r="CN238">
        <v>233</v>
      </c>
      <c r="CO238">
        <v>149</v>
      </c>
      <c r="CQ238">
        <v>233</v>
      </c>
      <c r="CR238">
        <v>153</v>
      </c>
    </row>
    <row r="239" spans="92:96" x14ac:dyDescent="0.3">
      <c r="CN239">
        <v>234</v>
      </c>
      <c r="CO239">
        <v>129</v>
      </c>
      <c r="CQ239">
        <v>234</v>
      </c>
      <c r="CR239">
        <v>31</v>
      </c>
    </row>
    <row r="240" spans="92:96" x14ac:dyDescent="0.3">
      <c r="CN240">
        <v>235</v>
      </c>
      <c r="CO240">
        <v>19</v>
      </c>
      <c r="CQ240">
        <v>235</v>
      </c>
      <c r="CR240">
        <v>62</v>
      </c>
    </row>
    <row r="241" spans="92:96" x14ac:dyDescent="0.3">
      <c r="CN241">
        <v>236</v>
      </c>
      <c r="CO241">
        <v>155</v>
      </c>
      <c r="CQ241">
        <v>236</v>
      </c>
      <c r="CR241">
        <v>124</v>
      </c>
    </row>
    <row r="242" spans="92:96" x14ac:dyDescent="0.3">
      <c r="CN242">
        <v>237</v>
      </c>
      <c r="CO242">
        <v>59</v>
      </c>
      <c r="CQ242">
        <v>237</v>
      </c>
      <c r="CR242">
        <v>248</v>
      </c>
    </row>
    <row r="243" spans="92:96" x14ac:dyDescent="0.3">
      <c r="CN243">
        <v>238</v>
      </c>
      <c r="CO243">
        <v>249</v>
      </c>
      <c r="CQ243">
        <v>238</v>
      </c>
      <c r="CR243">
        <v>221</v>
      </c>
    </row>
    <row r="244" spans="92:96" x14ac:dyDescent="0.3">
      <c r="CN244">
        <v>239</v>
      </c>
      <c r="CO244">
        <v>70</v>
      </c>
      <c r="CQ244">
        <v>239</v>
      </c>
      <c r="CR244">
        <v>151</v>
      </c>
    </row>
    <row r="245" spans="92:96" x14ac:dyDescent="0.3">
      <c r="CN245">
        <v>240</v>
      </c>
      <c r="CO245">
        <v>214</v>
      </c>
      <c r="CQ245">
        <v>240</v>
      </c>
      <c r="CR245">
        <v>3</v>
      </c>
    </row>
    <row r="246" spans="92:96" x14ac:dyDescent="0.3">
      <c r="CN246">
        <v>241</v>
      </c>
      <c r="CO246">
        <v>250</v>
      </c>
      <c r="CQ246">
        <v>241</v>
      </c>
      <c r="CR246">
        <v>6</v>
      </c>
    </row>
    <row r="247" spans="92:96" x14ac:dyDescent="0.3">
      <c r="CN247">
        <v>242</v>
      </c>
      <c r="CO247">
        <v>168</v>
      </c>
      <c r="CQ247">
        <v>242</v>
      </c>
      <c r="CR247">
        <v>12</v>
      </c>
    </row>
    <row r="248" spans="92:96" x14ac:dyDescent="0.3">
      <c r="CN248">
        <v>243</v>
      </c>
      <c r="CO248">
        <v>71</v>
      </c>
      <c r="CQ248">
        <v>243</v>
      </c>
      <c r="CR248">
        <v>24</v>
      </c>
    </row>
    <row r="249" spans="92:96" x14ac:dyDescent="0.3">
      <c r="CN249">
        <v>244</v>
      </c>
      <c r="CO249">
        <v>201</v>
      </c>
      <c r="CQ249">
        <v>244</v>
      </c>
      <c r="CR249">
        <v>48</v>
      </c>
    </row>
    <row r="250" spans="92:96" x14ac:dyDescent="0.3">
      <c r="CN250">
        <v>245</v>
      </c>
      <c r="CO250">
        <v>156</v>
      </c>
      <c r="CQ250">
        <v>245</v>
      </c>
      <c r="CR250">
        <v>96</v>
      </c>
    </row>
    <row r="251" spans="92:96" x14ac:dyDescent="0.3">
      <c r="CN251">
        <v>246</v>
      </c>
      <c r="CO251">
        <v>64</v>
      </c>
      <c r="CQ251">
        <v>246</v>
      </c>
      <c r="CR251">
        <v>192</v>
      </c>
    </row>
    <row r="252" spans="92:96" x14ac:dyDescent="0.3">
      <c r="CN252">
        <v>247</v>
      </c>
      <c r="CO252">
        <v>60</v>
      </c>
      <c r="CQ252">
        <v>247</v>
      </c>
      <c r="CR252">
        <v>173</v>
      </c>
    </row>
    <row r="253" spans="92:96" x14ac:dyDescent="0.3">
      <c r="CN253">
        <v>248</v>
      </c>
      <c r="CO253">
        <v>237</v>
      </c>
      <c r="CQ253">
        <v>248</v>
      </c>
      <c r="CR253">
        <v>119</v>
      </c>
    </row>
    <row r="254" spans="92:96" x14ac:dyDescent="0.3">
      <c r="CN254">
        <v>249</v>
      </c>
      <c r="CO254">
        <v>130</v>
      </c>
      <c r="CQ254">
        <v>249</v>
      </c>
      <c r="CR254">
        <v>238</v>
      </c>
    </row>
    <row r="255" spans="92:96" x14ac:dyDescent="0.3">
      <c r="CN255">
        <v>250</v>
      </c>
      <c r="CO255">
        <v>111</v>
      </c>
      <c r="CQ255">
        <v>250</v>
      </c>
      <c r="CR255">
        <v>241</v>
      </c>
    </row>
    <row r="256" spans="92:96" x14ac:dyDescent="0.3">
      <c r="CN256">
        <v>251</v>
      </c>
      <c r="CO256">
        <v>20</v>
      </c>
      <c r="CQ256">
        <v>251</v>
      </c>
      <c r="CR256">
        <v>207</v>
      </c>
    </row>
    <row r="257" spans="92:96" x14ac:dyDescent="0.3">
      <c r="CN257">
        <v>252</v>
      </c>
      <c r="CO257">
        <v>93</v>
      </c>
      <c r="CQ257">
        <v>252</v>
      </c>
      <c r="CR257">
        <v>179</v>
      </c>
    </row>
    <row r="258" spans="92:96" x14ac:dyDescent="0.3">
      <c r="CN258">
        <v>253</v>
      </c>
      <c r="CO258">
        <v>122</v>
      </c>
      <c r="CQ258">
        <v>253</v>
      </c>
      <c r="CR258">
        <v>75</v>
      </c>
    </row>
    <row r="259" spans="92:96" x14ac:dyDescent="0.3">
      <c r="CN259">
        <v>254</v>
      </c>
      <c r="CO259">
        <v>177</v>
      </c>
      <c r="CQ259">
        <v>254</v>
      </c>
      <c r="CR259">
        <v>150</v>
      </c>
    </row>
    <row r="260" spans="92:96" x14ac:dyDescent="0.3">
      <c r="CN260">
        <v>255</v>
      </c>
      <c r="CO260">
        <v>150</v>
      </c>
      <c r="CQ260" t="s">
        <v>61</v>
      </c>
      <c r="CR260">
        <v>0</v>
      </c>
    </row>
  </sheetData>
  <sortState xmlns:xlrd2="http://schemas.microsoft.com/office/spreadsheetml/2017/richdata2" ref="CQ5:CR268">
    <sortCondition ref="CQ5:CQ268"/>
  </sortState>
  <phoneticPr fontId="3" type="noConversion"/>
  <conditionalFormatting sqref="B58:U77">
    <cfRule type="cellIs" dxfId="1" priority="1" operator="equal">
      <formula>"n"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CC7A8-2E2B-4CA1-AB6A-C4996E27E564}">
  <sheetPr codeName="Sheet2"/>
  <dimension ref="A1:BP260"/>
  <sheetViews>
    <sheetView topLeftCell="P21" zoomScale="60" zoomScaleNormal="60" workbookViewId="0">
      <selection activeCell="AG32" sqref="V32:AG34"/>
    </sheetView>
  </sheetViews>
  <sheetFormatPr defaultRowHeight="14.4" x14ac:dyDescent="0.3"/>
  <cols>
    <col min="3" max="3" width="3.44140625" customWidth="1"/>
    <col min="4" max="5" width="3.6640625" customWidth="1"/>
    <col min="6" max="18" width="3.5546875" customWidth="1"/>
    <col min="19" max="19" width="4" customWidth="1"/>
    <col min="20" max="20" width="3.5546875" customWidth="1"/>
    <col min="21" max="21" width="6.33203125" customWidth="1"/>
    <col min="23" max="23" width="6.5546875" customWidth="1"/>
    <col min="24" max="24" width="7.109375" customWidth="1"/>
    <col min="25" max="25" width="9.88671875" customWidth="1"/>
    <col min="26" max="26" width="5.6640625" bestFit="1" customWidth="1"/>
    <col min="27" max="28" width="5.44140625" bestFit="1" customWidth="1"/>
    <col min="29" max="29" width="6.77734375" bestFit="1" customWidth="1"/>
    <col min="30" max="30" width="5.33203125" bestFit="1" customWidth="1"/>
    <col min="31" max="31" width="5.44140625" bestFit="1" customWidth="1"/>
    <col min="32" max="32" width="6.77734375" bestFit="1" customWidth="1"/>
    <col min="33" max="33" width="5.33203125" bestFit="1" customWidth="1"/>
    <col min="34" max="34" width="5.21875" customWidth="1"/>
    <col min="35" max="35" width="6.77734375" bestFit="1" customWidth="1"/>
    <col min="36" max="36" width="5.44140625" customWidth="1"/>
    <col min="37" max="37" width="4.88671875" customWidth="1"/>
    <col min="38" max="38" width="5.44140625" customWidth="1"/>
    <col min="39" max="39" width="7.109375" customWidth="1"/>
    <col min="40" max="40" width="7.6640625" bestFit="1" customWidth="1"/>
    <col min="41" max="46" width="7.109375" customWidth="1"/>
    <col min="50" max="50" width="7.6640625" customWidth="1"/>
    <col min="51" max="51" width="6.6640625" customWidth="1"/>
    <col min="52" max="52" width="6.5546875" customWidth="1"/>
  </cols>
  <sheetData>
    <row r="1" spans="1:68" ht="14.4" customHeight="1" x14ac:dyDescent="0.3">
      <c r="BL1" t="s">
        <v>63</v>
      </c>
    </row>
    <row r="2" spans="1:68" x14ac:dyDescent="0.3">
      <c r="BL2" t="s">
        <v>64</v>
      </c>
    </row>
    <row r="4" spans="1:68" x14ac:dyDescent="0.3">
      <c r="AV4" t="s">
        <v>116</v>
      </c>
      <c r="BL4" t="s">
        <v>177</v>
      </c>
      <c r="BM4" t="s">
        <v>62</v>
      </c>
      <c r="BO4" t="s">
        <v>62</v>
      </c>
      <c r="BP4" t="s">
        <v>177</v>
      </c>
    </row>
    <row r="5" spans="1:68" x14ac:dyDescent="0.3">
      <c r="AV5" s="123" t="s">
        <v>227</v>
      </c>
      <c r="AW5" s="123" t="s">
        <v>87</v>
      </c>
      <c r="AX5" s="123" t="s">
        <v>88</v>
      </c>
      <c r="BL5">
        <v>0</v>
      </c>
      <c r="BM5" t="s">
        <v>61</v>
      </c>
      <c r="BO5">
        <v>0</v>
      </c>
      <c r="BP5">
        <v>1</v>
      </c>
    </row>
    <row r="6" spans="1:68" x14ac:dyDescent="0.3">
      <c r="AV6" s="34">
        <v>32</v>
      </c>
      <c r="AW6" s="34">
        <v>3</v>
      </c>
      <c r="AX6" s="34"/>
      <c r="BL6">
        <v>1</v>
      </c>
      <c r="BM6">
        <v>0</v>
      </c>
      <c r="BO6">
        <v>1</v>
      </c>
      <c r="BP6">
        <v>2</v>
      </c>
    </row>
    <row r="7" spans="1:68" x14ac:dyDescent="0.3">
      <c r="AV7" s="34">
        <v>48</v>
      </c>
      <c r="AW7" s="34">
        <v>4</v>
      </c>
      <c r="AX7" s="34">
        <v>0</v>
      </c>
      <c r="BL7">
        <v>2</v>
      </c>
      <c r="BM7">
        <v>1</v>
      </c>
      <c r="BO7">
        <v>2</v>
      </c>
      <c r="BP7">
        <v>4</v>
      </c>
    </row>
    <row r="8" spans="1:68" x14ac:dyDescent="0.3">
      <c r="AV8" s="34">
        <v>49</v>
      </c>
      <c r="AW8" s="34">
        <v>5</v>
      </c>
      <c r="AX8" s="34">
        <v>1</v>
      </c>
      <c r="BL8">
        <v>3</v>
      </c>
      <c r="BM8">
        <v>240</v>
      </c>
      <c r="BO8">
        <v>3</v>
      </c>
      <c r="BP8">
        <v>8</v>
      </c>
    </row>
    <row r="9" spans="1:68" x14ac:dyDescent="0.3">
      <c r="X9" t="s">
        <v>86</v>
      </c>
      <c r="AV9" s="34">
        <v>50</v>
      </c>
      <c r="AW9" s="34">
        <v>6</v>
      </c>
      <c r="AX9" s="34">
        <v>2</v>
      </c>
      <c r="AY9" t="s">
        <v>117</v>
      </c>
      <c r="BL9">
        <v>4</v>
      </c>
      <c r="BM9">
        <v>2</v>
      </c>
      <c r="BO9">
        <v>4</v>
      </c>
      <c r="BP9">
        <v>16</v>
      </c>
    </row>
    <row r="10" spans="1:68" ht="19.2" customHeight="1" x14ac:dyDescent="0.3">
      <c r="C10" s="2"/>
      <c r="E10" s="2"/>
      <c r="G10" s="2"/>
      <c r="I10" s="2"/>
      <c r="K10" s="2"/>
      <c r="M10" s="2"/>
      <c r="O10" s="2"/>
      <c r="Q10" s="2"/>
      <c r="X10" t="s">
        <v>174</v>
      </c>
      <c r="AV10" s="34">
        <v>51</v>
      </c>
      <c r="AW10" s="34">
        <v>7</v>
      </c>
      <c r="AX10" s="34">
        <v>3</v>
      </c>
      <c r="BL10">
        <v>5</v>
      </c>
      <c r="BM10">
        <v>225</v>
      </c>
      <c r="BO10">
        <v>5</v>
      </c>
      <c r="BP10">
        <v>32</v>
      </c>
    </row>
    <row r="11" spans="1:68" ht="19.2" customHeight="1" x14ac:dyDescent="0.35">
      <c r="C11" s="2"/>
      <c r="D11" s="146">
        <v>2.1</v>
      </c>
      <c r="E11" s="147">
        <v>2.2000000000000002</v>
      </c>
      <c r="F11" s="148">
        <v>3.6</v>
      </c>
      <c r="G11" s="149">
        <v>3.7</v>
      </c>
      <c r="H11" s="149">
        <v>3.8</v>
      </c>
      <c r="I11" s="146">
        <v>4.3</v>
      </c>
      <c r="J11" s="150">
        <v>4.4000000000000004</v>
      </c>
      <c r="K11" s="150">
        <v>4.5</v>
      </c>
      <c r="L11" s="146">
        <v>13.1</v>
      </c>
      <c r="M11" s="147">
        <v>13.2</v>
      </c>
      <c r="N11" s="150">
        <v>8.4</v>
      </c>
      <c r="O11" s="149">
        <v>8.5</v>
      </c>
      <c r="P11" s="149">
        <v>8.6</v>
      </c>
      <c r="Q11" s="147">
        <v>8.6999999999999993</v>
      </c>
      <c r="R11" s="2"/>
      <c r="S11" s="66"/>
      <c r="T11" s="66"/>
      <c r="U11" s="66"/>
      <c r="X11" t="s">
        <v>83</v>
      </c>
      <c r="Y11" s="103" t="s">
        <v>216</v>
      </c>
      <c r="Z11" s="4"/>
      <c r="AA11" s="4"/>
      <c r="AB11" s="4"/>
      <c r="AC11" s="4"/>
      <c r="AV11" s="34">
        <v>52</v>
      </c>
      <c r="AW11" s="34">
        <v>8</v>
      </c>
      <c r="AX11" s="34">
        <v>4</v>
      </c>
      <c r="BL11">
        <v>6</v>
      </c>
      <c r="BM11">
        <v>241</v>
      </c>
      <c r="BO11">
        <v>6</v>
      </c>
      <c r="BP11">
        <v>64</v>
      </c>
    </row>
    <row r="12" spans="1:68" ht="19.2" customHeight="1" x14ac:dyDescent="0.3">
      <c r="A12" s="92"/>
      <c r="C12" s="2"/>
      <c r="D12" s="151">
        <v>2.2999999999999998</v>
      </c>
      <c r="E12" s="152">
        <v>2.4</v>
      </c>
      <c r="F12" s="152">
        <v>2.5</v>
      </c>
      <c r="G12" s="146">
        <v>5.0999999999999996</v>
      </c>
      <c r="H12" s="147">
        <v>5.2</v>
      </c>
      <c r="I12" s="153">
        <v>4.5999999999999996</v>
      </c>
      <c r="J12" s="153">
        <v>4.7</v>
      </c>
      <c r="K12" s="153">
        <v>4.8</v>
      </c>
      <c r="L12" s="151">
        <v>13.3</v>
      </c>
      <c r="M12" s="152">
        <v>13.4</v>
      </c>
      <c r="N12" s="150">
        <v>13.5</v>
      </c>
      <c r="O12" s="146">
        <v>14.1</v>
      </c>
      <c r="P12" s="147">
        <v>14.2</v>
      </c>
      <c r="Q12" s="154">
        <v>8.8000000000000007</v>
      </c>
      <c r="R12" s="65"/>
      <c r="S12" s="65"/>
      <c r="T12" s="65"/>
      <c r="U12" s="65"/>
      <c r="X12" t="s">
        <v>84</v>
      </c>
      <c r="Y12">
        <f>LEN(Y11)</f>
        <v>13</v>
      </c>
      <c r="AV12" s="34">
        <v>53</v>
      </c>
      <c r="AW12" s="34">
        <v>9</v>
      </c>
      <c r="AX12" s="34">
        <v>5</v>
      </c>
      <c r="BL12">
        <v>7</v>
      </c>
      <c r="BM12">
        <v>53</v>
      </c>
      <c r="BO12">
        <v>7</v>
      </c>
      <c r="BP12">
        <v>128</v>
      </c>
    </row>
    <row r="13" spans="1:68" ht="19.2" customHeight="1" x14ac:dyDescent="0.3">
      <c r="C13" s="2"/>
      <c r="D13" s="155">
        <v>2.6</v>
      </c>
      <c r="E13" s="153">
        <v>2.7</v>
      </c>
      <c r="F13" s="153">
        <v>2.8</v>
      </c>
      <c r="G13" s="151">
        <v>5.3</v>
      </c>
      <c r="H13" s="152">
        <v>5.4</v>
      </c>
      <c r="I13" s="150">
        <v>5.5</v>
      </c>
      <c r="J13" s="146">
        <v>12.1</v>
      </c>
      <c r="K13" s="147">
        <v>12.2</v>
      </c>
      <c r="L13" s="153">
        <v>13.6</v>
      </c>
      <c r="M13" s="153">
        <v>13.7</v>
      </c>
      <c r="N13" s="153">
        <v>13.8</v>
      </c>
      <c r="O13" s="151">
        <v>14.3</v>
      </c>
      <c r="P13" s="152">
        <v>14.4</v>
      </c>
      <c r="Q13" s="147">
        <v>14.5</v>
      </c>
      <c r="R13" s="2"/>
      <c r="S13" s="65"/>
      <c r="T13" s="65"/>
      <c r="U13" s="65"/>
      <c r="AV13" s="34">
        <v>54</v>
      </c>
      <c r="AW13" s="34">
        <v>10</v>
      </c>
      <c r="AX13" s="34">
        <v>6</v>
      </c>
      <c r="BL13">
        <v>8</v>
      </c>
      <c r="BM13">
        <v>3</v>
      </c>
      <c r="BO13">
        <v>8</v>
      </c>
      <c r="BP13">
        <v>45</v>
      </c>
    </row>
    <row r="14" spans="1:68" ht="19.2" customHeight="1" x14ac:dyDescent="0.3">
      <c r="C14" s="2"/>
      <c r="D14" s="146">
        <v>1.5</v>
      </c>
      <c r="E14" s="146">
        <v>6.1</v>
      </c>
      <c r="F14" s="147">
        <v>6.2</v>
      </c>
      <c r="G14" s="153">
        <v>5.6</v>
      </c>
      <c r="H14" s="153">
        <v>5.7</v>
      </c>
      <c r="I14" s="153">
        <v>5.8</v>
      </c>
      <c r="J14" s="151">
        <v>12.3</v>
      </c>
      <c r="K14" s="152">
        <v>12.4</v>
      </c>
      <c r="L14" s="150">
        <v>12.5</v>
      </c>
      <c r="M14" s="146">
        <v>15.1</v>
      </c>
      <c r="N14" s="147">
        <v>15.2</v>
      </c>
      <c r="O14" s="153">
        <v>14.6</v>
      </c>
      <c r="P14" s="153">
        <v>14.7</v>
      </c>
      <c r="Q14" s="154">
        <v>14.8</v>
      </c>
      <c r="R14" s="65"/>
      <c r="S14" s="65"/>
      <c r="T14" s="65"/>
      <c r="U14" s="65"/>
      <c r="AV14" s="34">
        <v>55</v>
      </c>
      <c r="AW14" s="34">
        <v>11</v>
      </c>
      <c r="AX14" s="34">
        <v>7</v>
      </c>
      <c r="BL14">
        <v>9</v>
      </c>
      <c r="BM14">
        <v>38</v>
      </c>
      <c r="BO14">
        <v>9</v>
      </c>
      <c r="BP14">
        <v>90</v>
      </c>
    </row>
    <row r="15" spans="1:68" ht="19.2" customHeight="1" x14ac:dyDescent="0.3">
      <c r="C15" s="2"/>
      <c r="D15" s="155">
        <v>1.8</v>
      </c>
      <c r="E15" s="151">
        <v>6.3</v>
      </c>
      <c r="F15" s="152">
        <v>6.4</v>
      </c>
      <c r="G15" s="150">
        <v>6.5</v>
      </c>
      <c r="H15" s="146">
        <v>11.1</v>
      </c>
      <c r="I15" s="147">
        <v>11.2</v>
      </c>
      <c r="J15" s="153">
        <v>12.6</v>
      </c>
      <c r="K15" s="153">
        <v>12.7</v>
      </c>
      <c r="L15" s="153">
        <v>12.8</v>
      </c>
      <c r="M15" s="151">
        <v>15.3</v>
      </c>
      <c r="N15" s="152">
        <v>15.4</v>
      </c>
      <c r="O15" s="150">
        <v>15.5</v>
      </c>
      <c r="P15" s="146">
        <v>1.1000000000000001</v>
      </c>
      <c r="Q15" s="147">
        <v>1.2</v>
      </c>
      <c r="R15" s="2"/>
      <c r="S15" s="65"/>
      <c r="T15" s="65"/>
      <c r="U15" s="65"/>
      <c r="AV15" s="34">
        <v>56</v>
      </c>
      <c r="AW15" s="34">
        <v>12</v>
      </c>
      <c r="AX15" s="34">
        <v>8</v>
      </c>
      <c r="BL15">
        <v>10</v>
      </c>
      <c r="BM15">
        <v>226</v>
      </c>
      <c r="BO15">
        <v>10</v>
      </c>
      <c r="BP15">
        <v>180</v>
      </c>
    </row>
    <row r="16" spans="1:68" ht="19.2" customHeight="1" x14ac:dyDescent="0.3">
      <c r="C16" s="2"/>
      <c r="D16" s="156">
        <v>7.2</v>
      </c>
      <c r="E16" s="153">
        <v>6.6</v>
      </c>
      <c r="F16" s="153">
        <v>6.7</v>
      </c>
      <c r="G16" s="153">
        <v>6.8</v>
      </c>
      <c r="H16" s="151">
        <v>11.3</v>
      </c>
      <c r="I16" s="152">
        <v>11.4</v>
      </c>
      <c r="J16" s="150">
        <v>11.5</v>
      </c>
      <c r="K16" s="146">
        <v>16.100000000000001</v>
      </c>
      <c r="L16" s="147">
        <v>16.2</v>
      </c>
      <c r="M16" s="153">
        <v>15.6</v>
      </c>
      <c r="N16" s="153">
        <v>15.7</v>
      </c>
      <c r="O16" s="153">
        <v>15.8</v>
      </c>
      <c r="P16" s="151">
        <v>1.3</v>
      </c>
      <c r="Q16" s="157">
        <v>1.4</v>
      </c>
      <c r="R16" s="65"/>
      <c r="S16" s="65"/>
      <c r="T16" s="65"/>
      <c r="U16" s="65"/>
      <c r="AV16" s="34">
        <v>57</v>
      </c>
      <c r="AW16" s="34">
        <v>13</v>
      </c>
      <c r="AX16" s="34">
        <v>9</v>
      </c>
      <c r="BL16">
        <v>11</v>
      </c>
      <c r="BM16">
        <v>133</v>
      </c>
      <c r="BO16">
        <v>11</v>
      </c>
      <c r="BP16">
        <v>69</v>
      </c>
    </row>
    <row r="17" spans="1:68" ht="19.2" customHeight="1" x14ac:dyDescent="0.3">
      <c r="C17" s="2"/>
      <c r="D17" s="152">
        <v>7.4</v>
      </c>
      <c r="E17" s="150">
        <v>7.5</v>
      </c>
      <c r="F17" s="146">
        <v>10.1</v>
      </c>
      <c r="G17" s="147">
        <v>10.199999999999999</v>
      </c>
      <c r="H17" s="153">
        <v>11.6</v>
      </c>
      <c r="I17" s="153">
        <v>11.7</v>
      </c>
      <c r="J17" s="153">
        <v>11.8</v>
      </c>
      <c r="K17" s="151">
        <v>16.3</v>
      </c>
      <c r="L17" s="152">
        <v>16.399999999999999</v>
      </c>
      <c r="M17" s="150">
        <v>16.5</v>
      </c>
      <c r="N17" s="146">
        <v>22.1</v>
      </c>
      <c r="O17" s="147">
        <v>22.2</v>
      </c>
      <c r="P17" s="153">
        <v>1.6</v>
      </c>
      <c r="Q17" s="154">
        <v>1.7</v>
      </c>
      <c r="R17" s="2"/>
      <c r="S17" s="65"/>
      <c r="T17" s="65"/>
      <c r="U17" s="65"/>
      <c r="AV17" s="34">
        <v>65</v>
      </c>
      <c r="AW17" s="34">
        <v>14</v>
      </c>
      <c r="AX17" s="34" t="s">
        <v>89</v>
      </c>
      <c r="BL17">
        <v>12</v>
      </c>
      <c r="BM17">
        <v>242</v>
      </c>
      <c r="BO17">
        <v>12</v>
      </c>
      <c r="BP17">
        <v>138</v>
      </c>
    </row>
    <row r="18" spans="1:68" ht="19.2" customHeight="1" x14ac:dyDescent="0.3">
      <c r="C18" s="2"/>
      <c r="D18" s="153">
        <v>7.7</v>
      </c>
      <c r="E18" s="153">
        <v>7.8</v>
      </c>
      <c r="F18" s="151">
        <v>10.3</v>
      </c>
      <c r="G18" s="152">
        <v>10.4</v>
      </c>
      <c r="H18" s="150">
        <v>10.5</v>
      </c>
      <c r="I18" s="146">
        <v>17.100000000000001</v>
      </c>
      <c r="J18" s="147">
        <v>17.2</v>
      </c>
      <c r="K18" s="153">
        <v>16.600000000000001</v>
      </c>
      <c r="L18" s="153">
        <v>16.7</v>
      </c>
      <c r="M18" s="153">
        <v>16.8</v>
      </c>
      <c r="N18" s="151">
        <v>22.3</v>
      </c>
      <c r="O18" s="152">
        <v>22.4</v>
      </c>
      <c r="P18" s="150">
        <v>22.5</v>
      </c>
      <c r="Q18" s="156">
        <v>7.1</v>
      </c>
      <c r="R18" s="65"/>
      <c r="S18" s="65"/>
      <c r="T18" s="65"/>
      <c r="U18" s="65"/>
      <c r="AV18" s="34">
        <v>66</v>
      </c>
      <c r="AW18" s="34">
        <v>15</v>
      </c>
      <c r="AX18" s="34" t="s">
        <v>90</v>
      </c>
      <c r="BL18">
        <v>13</v>
      </c>
      <c r="BM18">
        <v>43</v>
      </c>
      <c r="BO18">
        <v>13</v>
      </c>
      <c r="BP18">
        <v>57</v>
      </c>
    </row>
    <row r="19" spans="1:68" ht="19.2" customHeight="1" x14ac:dyDescent="0.3">
      <c r="C19" s="2"/>
      <c r="D19" s="146">
        <v>9.1</v>
      </c>
      <c r="E19" s="147">
        <v>9.1999999999999993</v>
      </c>
      <c r="F19" s="153">
        <v>10.6</v>
      </c>
      <c r="G19" s="153">
        <v>10.7</v>
      </c>
      <c r="H19" s="153">
        <v>10.8</v>
      </c>
      <c r="I19" s="151">
        <v>17.3</v>
      </c>
      <c r="J19" s="152">
        <v>17.399999999999999</v>
      </c>
      <c r="K19" s="150">
        <v>17.5</v>
      </c>
      <c r="L19" s="146">
        <v>21.1</v>
      </c>
      <c r="M19" s="147">
        <v>21.2</v>
      </c>
      <c r="N19" s="153">
        <v>22.6</v>
      </c>
      <c r="O19" s="153">
        <v>22.7</v>
      </c>
      <c r="P19" s="153">
        <v>22.8</v>
      </c>
      <c r="Q19" s="158">
        <v>7.3</v>
      </c>
      <c r="R19" s="2"/>
      <c r="S19" s="65"/>
      <c r="T19" s="65"/>
      <c r="U19" s="65"/>
      <c r="AV19" s="34">
        <v>67</v>
      </c>
      <c r="AW19" s="34">
        <v>16</v>
      </c>
      <c r="AX19" s="34" t="s">
        <v>91</v>
      </c>
      <c r="BL19">
        <v>14</v>
      </c>
      <c r="BM19">
        <v>54</v>
      </c>
      <c r="BO19">
        <v>14</v>
      </c>
      <c r="BP19">
        <v>114</v>
      </c>
    </row>
    <row r="20" spans="1:68" ht="19.2" customHeight="1" x14ac:dyDescent="0.3">
      <c r="C20" s="2"/>
      <c r="D20" s="151">
        <v>9.3000000000000007</v>
      </c>
      <c r="E20" s="152">
        <v>9.4</v>
      </c>
      <c r="F20" s="150">
        <v>9.5</v>
      </c>
      <c r="G20" s="146">
        <v>18.100000000000001</v>
      </c>
      <c r="H20" s="147">
        <v>18.2</v>
      </c>
      <c r="I20" s="153">
        <v>17.600000000000001</v>
      </c>
      <c r="J20" s="153">
        <v>17.7</v>
      </c>
      <c r="K20" s="153">
        <v>17.8</v>
      </c>
      <c r="L20" s="151">
        <v>21.3</v>
      </c>
      <c r="M20" s="152">
        <v>21.4</v>
      </c>
      <c r="N20" s="150">
        <v>21.5</v>
      </c>
      <c r="O20" s="146">
        <v>23.1</v>
      </c>
      <c r="P20" s="147">
        <v>23.2</v>
      </c>
      <c r="Q20" s="154">
        <v>7.6</v>
      </c>
      <c r="R20" s="65"/>
      <c r="S20" s="65"/>
      <c r="T20" s="65"/>
      <c r="U20" s="65"/>
      <c r="AV20" s="34">
        <v>68</v>
      </c>
      <c r="AW20" s="34">
        <v>17</v>
      </c>
      <c r="AX20" s="34" t="s">
        <v>92</v>
      </c>
      <c r="BL20">
        <v>15</v>
      </c>
      <c r="BM20">
        <v>210</v>
      </c>
      <c r="BO20">
        <v>15</v>
      </c>
      <c r="BP20">
        <v>228</v>
      </c>
    </row>
    <row r="21" spans="1:68" ht="19.2" customHeight="1" x14ac:dyDescent="0.3">
      <c r="C21" s="2"/>
      <c r="D21" s="155">
        <v>9.6</v>
      </c>
      <c r="E21" s="153">
        <v>9.6999999999999993</v>
      </c>
      <c r="F21" s="153">
        <v>9.8000000000000007</v>
      </c>
      <c r="G21" s="151">
        <v>18.3</v>
      </c>
      <c r="H21" s="152">
        <v>18.399999999999999</v>
      </c>
      <c r="I21" s="150">
        <v>18.5</v>
      </c>
      <c r="J21" s="146">
        <v>20.100000000000001</v>
      </c>
      <c r="K21" s="147">
        <v>20.2</v>
      </c>
      <c r="L21" s="153">
        <v>21.6</v>
      </c>
      <c r="M21" s="153">
        <v>21.7</v>
      </c>
      <c r="N21" s="153">
        <v>21.8</v>
      </c>
      <c r="O21" s="151">
        <v>23.3</v>
      </c>
      <c r="P21" s="152">
        <v>23.4</v>
      </c>
      <c r="Q21" s="147">
        <v>23.5</v>
      </c>
      <c r="R21" s="2"/>
      <c r="S21" s="65"/>
      <c r="T21" s="65"/>
      <c r="U21" s="65"/>
      <c r="AV21" s="34">
        <v>69</v>
      </c>
      <c r="AW21" s="34">
        <v>18</v>
      </c>
      <c r="AX21" s="34" t="s">
        <v>93</v>
      </c>
      <c r="BL21">
        <v>16</v>
      </c>
      <c r="BM21">
        <v>4</v>
      </c>
      <c r="BO21">
        <v>16</v>
      </c>
      <c r="BP21">
        <v>229</v>
      </c>
    </row>
    <row r="22" spans="1:68" ht="19.2" customHeight="1" x14ac:dyDescent="0.3">
      <c r="C22" s="2"/>
      <c r="D22" s="146">
        <v>8.1</v>
      </c>
      <c r="E22" s="146">
        <v>19.100000000000001</v>
      </c>
      <c r="F22" s="147">
        <v>9.1999999999999993</v>
      </c>
      <c r="G22" s="153">
        <v>18.600000000000001</v>
      </c>
      <c r="H22" s="153">
        <v>18.7</v>
      </c>
      <c r="I22" s="153">
        <v>18.8</v>
      </c>
      <c r="J22" s="151">
        <v>20.3</v>
      </c>
      <c r="K22" s="152">
        <v>20.399999999999999</v>
      </c>
      <c r="L22" s="150">
        <v>20.5</v>
      </c>
      <c r="M22" s="146">
        <v>24.1</v>
      </c>
      <c r="N22" s="147">
        <v>24.2</v>
      </c>
      <c r="O22" s="153">
        <v>23.6</v>
      </c>
      <c r="P22" s="153">
        <v>23.7</v>
      </c>
      <c r="Q22" s="154">
        <v>23.8</v>
      </c>
      <c r="R22" s="65"/>
      <c r="S22" s="65"/>
      <c r="T22" s="65"/>
      <c r="U22" s="65"/>
      <c r="Y22">
        <f>CODE(X28)</f>
        <v>48</v>
      </c>
      <c r="AV22" s="34">
        <v>70</v>
      </c>
      <c r="AW22" s="34">
        <v>19</v>
      </c>
      <c r="AX22" s="34" t="s">
        <v>94</v>
      </c>
      <c r="BL22">
        <v>17</v>
      </c>
      <c r="BM22">
        <v>195</v>
      </c>
      <c r="BO22">
        <v>17</v>
      </c>
      <c r="BP22">
        <v>231</v>
      </c>
    </row>
    <row r="23" spans="1:68" ht="19.2" customHeight="1" x14ac:dyDescent="0.3">
      <c r="C23" s="2"/>
      <c r="D23" s="151">
        <v>8.1999999999999993</v>
      </c>
      <c r="E23" s="151">
        <v>19.3</v>
      </c>
      <c r="F23" s="152">
        <v>19.399999999999999</v>
      </c>
      <c r="G23" s="150">
        <v>19.5</v>
      </c>
      <c r="H23" s="146">
        <v>3.1</v>
      </c>
      <c r="I23" s="147">
        <v>3.2</v>
      </c>
      <c r="J23" s="153">
        <v>20.6</v>
      </c>
      <c r="K23" s="153">
        <v>20.7</v>
      </c>
      <c r="L23" s="153">
        <v>20.8</v>
      </c>
      <c r="M23" s="151">
        <v>24.3</v>
      </c>
      <c r="N23" s="152">
        <v>24.4</v>
      </c>
      <c r="O23" s="147">
        <v>24.5</v>
      </c>
      <c r="P23" s="159" t="s">
        <v>0</v>
      </c>
      <c r="Q23" s="152"/>
      <c r="R23" s="2"/>
      <c r="S23" s="65"/>
      <c r="T23" s="65"/>
      <c r="U23" s="65"/>
      <c r="AV23" s="34">
        <v>71</v>
      </c>
      <c r="AW23" s="34">
        <v>20</v>
      </c>
      <c r="AX23" s="34" t="s">
        <v>95</v>
      </c>
      <c r="BL23">
        <v>18</v>
      </c>
      <c r="BM23">
        <v>39</v>
      </c>
      <c r="BO23">
        <v>18</v>
      </c>
      <c r="BP23">
        <v>227</v>
      </c>
    </row>
    <row r="24" spans="1:68" ht="19.2" customHeight="1" x14ac:dyDescent="0.3">
      <c r="C24" s="2"/>
      <c r="D24" s="155">
        <v>8.3000000000000007</v>
      </c>
      <c r="E24" s="155">
        <v>19.600000000000001</v>
      </c>
      <c r="F24" s="152">
        <v>19.7</v>
      </c>
      <c r="G24" s="153">
        <v>19.8</v>
      </c>
      <c r="H24" s="155">
        <v>3.3</v>
      </c>
      <c r="I24" s="152">
        <v>3.4</v>
      </c>
      <c r="J24" s="160">
        <v>3.5</v>
      </c>
      <c r="K24" s="148">
        <v>4.0999999999999996</v>
      </c>
      <c r="L24" s="149">
        <v>4.2</v>
      </c>
      <c r="M24" s="155">
        <v>24.6</v>
      </c>
      <c r="N24" s="152">
        <v>24.7</v>
      </c>
      <c r="O24" s="154">
        <v>24.8</v>
      </c>
      <c r="P24" s="152"/>
      <c r="Q24" s="159" t="s">
        <v>0</v>
      </c>
      <c r="R24" s="65"/>
      <c r="S24" s="65"/>
      <c r="T24" s="65"/>
      <c r="U24" s="65"/>
      <c r="AV24" s="34">
        <v>72</v>
      </c>
      <c r="AW24" s="34">
        <v>21</v>
      </c>
      <c r="AX24" s="34" t="s">
        <v>96</v>
      </c>
      <c r="BL24">
        <v>19</v>
      </c>
      <c r="BM24">
        <v>114</v>
      </c>
      <c r="BO24">
        <v>19</v>
      </c>
      <c r="BP24">
        <v>235</v>
      </c>
    </row>
    <row r="25" spans="1:68" ht="19.2" customHeight="1" x14ac:dyDescent="0.3">
      <c r="C25" s="2"/>
      <c r="D25" s="91"/>
      <c r="E25" s="91"/>
      <c r="F25" s="91"/>
      <c r="G25" s="91"/>
      <c r="H25" s="91"/>
      <c r="I25" s="91"/>
      <c r="J25" s="91" t="s">
        <v>225</v>
      </c>
      <c r="K25" s="91"/>
      <c r="L25" s="91"/>
      <c r="M25" s="91"/>
      <c r="N25" s="91"/>
      <c r="O25" s="91"/>
      <c r="P25" s="91"/>
      <c r="Q25" s="91"/>
      <c r="R25" s="91"/>
      <c r="S25" s="65"/>
      <c r="T25" s="65"/>
      <c r="U25" s="65"/>
      <c r="AV25" s="34">
        <v>73</v>
      </c>
      <c r="AW25" s="34">
        <v>22</v>
      </c>
      <c r="AX25" s="34" t="s">
        <v>97</v>
      </c>
      <c r="BL25">
        <v>20</v>
      </c>
      <c r="BM25">
        <v>227</v>
      </c>
      <c r="BO25">
        <v>20</v>
      </c>
      <c r="BP25">
        <v>251</v>
      </c>
    </row>
    <row r="26" spans="1:68" ht="19.2" customHeight="1" x14ac:dyDescent="0.3"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W26" t="s">
        <v>131</v>
      </c>
      <c r="AL26">
        <f t="shared" ref="AL26:AM26" si="0">MOD(149*AL27,253)+1</f>
        <v>212</v>
      </c>
      <c r="AM26">
        <f t="shared" si="0"/>
        <v>108</v>
      </c>
      <c r="AV26" s="34">
        <v>74</v>
      </c>
      <c r="AW26" s="34">
        <v>23</v>
      </c>
      <c r="AX26" s="34" t="s">
        <v>98</v>
      </c>
      <c r="BL26">
        <v>21</v>
      </c>
      <c r="BM26">
        <v>106</v>
      </c>
      <c r="BO26">
        <v>21</v>
      </c>
      <c r="BP26">
        <v>219</v>
      </c>
    </row>
    <row r="27" spans="1:68" x14ac:dyDescent="0.3">
      <c r="C27" s="66">
        <v>1</v>
      </c>
      <c r="D27" s="66">
        <v>2</v>
      </c>
      <c r="E27" s="66">
        <v>3</v>
      </c>
      <c r="F27" s="66">
        <v>4</v>
      </c>
      <c r="G27" s="66">
        <v>5</v>
      </c>
      <c r="H27" s="66">
        <v>6</v>
      </c>
      <c r="I27" s="66">
        <v>7</v>
      </c>
      <c r="J27" s="66">
        <v>8</v>
      </c>
      <c r="K27" s="66">
        <v>9</v>
      </c>
      <c r="L27" s="66">
        <v>10</v>
      </c>
      <c r="M27" s="66">
        <v>11</v>
      </c>
      <c r="N27" s="66">
        <v>12</v>
      </c>
      <c r="O27" s="66">
        <v>13</v>
      </c>
      <c r="P27" s="66">
        <v>14</v>
      </c>
      <c r="Q27" s="66">
        <v>15</v>
      </c>
      <c r="X27">
        <v>1</v>
      </c>
      <c r="Y27">
        <v>2</v>
      </c>
      <c r="Z27">
        <v>3</v>
      </c>
      <c r="AA27">
        <v>4</v>
      </c>
      <c r="AB27">
        <v>5</v>
      </c>
      <c r="AC27">
        <v>6</v>
      </c>
      <c r="AD27">
        <v>7</v>
      </c>
      <c r="AE27">
        <v>8</v>
      </c>
      <c r="AF27">
        <v>9</v>
      </c>
      <c r="AG27">
        <v>10</v>
      </c>
      <c r="AH27">
        <v>11</v>
      </c>
      <c r="AI27">
        <v>12</v>
      </c>
      <c r="AJ27">
        <v>13</v>
      </c>
      <c r="AK27">
        <v>14</v>
      </c>
      <c r="AL27">
        <v>15</v>
      </c>
      <c r="AM27">
        <v>16</v>
      </c>
      <c r="AN27">
        <v>17</v>
      </c>
      <c r="AO27">
        <v>18</v>
      </c>
      <c r="AP27">
        <v>19</v>
      </c>
      <c r="AQ27">
        <v>20</v>
      </c>
      <c r="AR27">
        <v>21</v>
      </c>
      <c r="AS27">
        <v>22</v>
      </c>
      <c r="AV27" s="34">
        <v>75</v>
      </c>
      <c r="AW27" s="34">
        <v>24</v>
      </c>
      <c r="AX27" s="34" t="s">
        <v>99</v>
      </c>
      <c r="BL27">
        <v>22</v>
      </c>
      <c r="BM27">
        <v>134</v>
      </c>
      <c r="BO27">
        <v>22</v>
      </c>
      <c r="BP27">
        <v>155</v>
      </c>
    </row>
    <row r="28" spans="1:68" ht="19.2" customHeight="1" x14ac:dyDescent="0.3">
      <c r="C28" s="2"/>
      <c r="E28" s="2"/>
      <c r="G28" s="2"/>
      <c r="I28" s="2"/>
      <c r="K28" s="2"/>
      <c r="M28" s="2"/>
      <c r="O28" s="2"/>
      <c r="Q28" s="2"/>
      <c r="W28" s="3" t="s">
        <v>85</v>
      </c>
      <c r="X28" s="123" t="str">
        <f>MID($Y$11,X27,1)</f>
        <v>0</v>
      </c>
      <c r="Y28" s="123">
        <v>2</v>
      </c>
      <c r="Z28" s="123" t="str">
        <f t="shared" ref="Z28:AK28" si="1">MID($Y$11,Z27,1)</f>
        <v>A</v>
      </c>
      <c r="AA28" s="123" t="str">
        <f t="shared" si="1"/>
        <v>D</v>
      </c>
      <c r="AB28" s="123" t="str">
        <f t="shared" si="1"/>
        <v>2</v>
      </c>
      <c r="AC28" s="123" t="str">
        <f t="shared" si="1"/>
        <v>3</v>
      </c>
      <c r="AD28" s="123" t="str">
        <f t="shared" si="1"/>
        <v>M</v>
      </c>
      <c r="AE28" s="123" t="str">
        <f t="shared" si="1"/>
        <v>H</v>
      </c>
      <c r="AF28" s="123" t="str">
        <f t="shared" si="1"/>
        <v>0</v>
      </c>
      <c r="AG28" s="123" t="str">
        <f t="shared" si="1"/>
        <v>6</v>
      </c>
      <c r="AH28" s="123" t="str">
        <f t="shared" si="1"/>
        <v>0</v>
      </c>
      <c r="AI28" s="123" t="str">
        <f t="shared" si="1"/>
        <v>0</v>
      </c>
      <c r="AJ28" s="123" t="str">
        <f t="shared" si="1"/>
        <v>1</v>
      </c>
      <c r="AK28" t="str">
        <f t="shared" si="1"/>
        <v/>
      </c>
      <c r="AL28" t="str">
        <f>MID($Y$11,AL27,1)</f>
        <v/>
      </c>
      <c r="AM28" t="str">
        <f t="shared" ref="AM28" si="2">MID($Y$11,AM27,1)</f>
        <v/>
      </c>
      <c r="AN28" t="str">
        <f t="shared" ref="AN28" si="3">MID($Y$11,AN27,1)</f>
        <v/>
      </c>
      <c r="AO28" t="str">
        <f t="shared" ref="AO28" si="4">MID($Y$11,AO27,1)</f>
        <v/>
      </c>
      <c r="AP28" t="str">
        <f t="shared" ref="AP28" si="5">MID($Y$11,AP27,1)</f>
        <v/>
      </c>
      <c r="AQ28" t="str">
        <f t="shared" ref="AQ28" si="6">MID($Y$11,AQ27,1)</f>
        <v/>
      </c>
      <c r="AR28" t="str">
        <f t="shared" ref="AR28" si="7">MID($Y$11,AR27,1)</f>
        <v/>
      </c>
      <c r="AS28" t="str">
        <f t="shared" ref="AS28" si="8">MID($Y$11,AS27,1)</f>
        <v/>
      </c>
      <c r="AV28" s="34">
        <v>76</v>
      </c>
      <c r="AW28" s="34">
        <v>25</v>
      </c>
      <c r="AX28" s="34" t="s">
        <v>100</v>
      </c>
      <c r="BL28">
        <v>23</v>
      </c>
      <c r="BM28">
        <v>28</v>
      </c>
      <c r="BO28">
        <v>23</v>
      </c>
      <c r="BP28">
        <v>27</v>
      </c>
    </row>
    <row r="29" spans="1:68" ht="19.2" customHeight="1" x14ac:dyDescent="0.3">
      <c r="A29">
        <v>1</v>
      </c>
      <c r="C29" s="2"/>
      <c r="D29" s="93" t="str">
        <f>Z34</f>
        <v>1</v>
      </c>
      <c r="E29" s="93" t="str">
        <f>AA34</f>
        <v>0</v>
      </c>
      <c r="F29" s="93" t="str">
        <f>AE35</f>
        <v>1</v>
      </c>
      <c r="G29" s="93" t="str">
        <f>AF35</f>
        <v>1</v>
      </c>
      <c r="H29" s="93" t="str">
        <f>AG35</f>
        <v>1</v>
      </c>
      <c r="I29" s="93" t="str">
        <f>AB36</f>
        <v>0</v>
      </c>
      <c r="J29" s="93" t="str">
        <f>AC36</f>
        <v>1</v>
      </c>
      <c r="K29" s="93" t="str">
        <f>AD36</f>
        <v>0</v>
      </c>
      <c r="L29" s="93" t="str">
        <f>Z60</f>
        <v>1</v>
      </c>
      <c r="M29" s="93" t="str">
        <f>AA60</f>
        <v>1</v>
      </c>
      <c r="N29" s="93" t="str">
        <f>AC40</f>
        <v>1</v>
      </c>
      <c r="O29" s="93" t="str">
        <f>AD40</f>
        <v>1</v>
      </c>
      <c r="P29" s="93" t="str">
        <f>AE40</f>
        <v>1</v>
      </c>
      <c r="Q29" s="93" t="str">
        <f>AF40</f>
        <v>0</v>
      </c>
      <c r="R29" s="2"/>
      <c r="W29" s="3" t="s">
        <v>115</v>
      </c>
      <c r="X29" s="69">
        <f t="shared" ref="X29:AI29" si="9">IF(X28="","XXX",VLOOKUP(CODE(X28),$AV$6:$AX$45,2))</f>
        <v>4</v>
      </c>
      <c r="Y29" s="69">
        <f t="shared" si="9"/>
        <v>6</v>
      </c>
      <c r="Z29" s="69">
        <f t="shared" si="9"/>
        <v>14</v>
      </c>
      <c r="AA29" s="70">
        <f t="shared" si="9"/>
        <v>17</v>
      </c>
      <c r="AB29" s="70">
        <f t="shared" si="9"/>
        <v>6</v>
      </c>
      <c r="AC29" s="70">
        <f t="shared" si="9"/>
        <v>7</v>
      </c>
      <c r="AD29" s="71">
        <f t="shared" si="9"/>
        <v>26</v>
      </c>
      <c r="AE29" s="71">
        <f t="shared" si="9"/>
        <v>21</v>
      </c>
      <c r="AF29" s="71">
        <f t="shared" si="9"/>
        <v>4</v>
      </c>
      <c r="AG29" s="72">
        <f t="shared" si="9"/>
        <v>10</v>
      </c>
      <c r="AH29" s="72">
        <f t="shared" si="9"/>
        <v>4</v>
      </c>
      <c r="AI29" s="72">
        <f t="shared" si="9"/>
        <v>4</v>
      </c>
      <c r="AJ29" s="73">
        <f>CODE(AJ28)+1</f>
        <v>50</v>
      </c>
      <c r="AK29" s="73"/>
      <c r="AL29" s="73"/>
      <c r="AM29" s="74"/>
      <c r="AN29" s="74"/>
      <c r="AO29" s="74"/>
      <c r="AV29" s="34">
        <v>77</v>
      </c>
      <c r="AW29" s="34">
        <v>26</v>
      </c>
      <c r="AX29" s="34" t="s">
        <v>101</v>
      </c>
      <c r="BL29">
        <v>24</v>
      </c>
      <c r="BM29">
        <v>243</v>
      </c>
      <c r="BO29">
        <v>24</v>
      </c>
      <c r="BP29">
        <v>54</v>
      </c>
    </row>
    <row r="30" spans="1:68" ht="19.2" customHeight="1" x14ac:dyDescent="0.3">
      <c r="A30">
        <v>2</v>
      </c>
      <c r="C30" s="2"/>
      <c r="D30" s="93" t="str">
        <f>AB34</f>
        <v>0</v>
      </c>
      <c r="E30" s="93" t="str">
        <f>AC34</f>
        <v>1</v>
      </c>
      <c r="F30" s="93" t="str">
        <f>AD34</f>
        <v>1</v>
      </c>
      <c r="G30" s="93" t="str">
        <f>Z37</f>
        <v>0</v>
      </c>
      <c r="H30" s="93" t="str">
        <f>AA37</f>
        <v>0</v>
      </c>
      <c r="I30" s="93" t="str">
        <f>AE36</f>
        <v>1</v>
      </c>
      <c r="J30" s="93" t="str">
        <f>AF36</f>
        <v>1</v>
      </c>
      <c r="K30" s="93" t="str">
        <f>AG36</f>
        <v>0</v>
      </c>
      <c r="L30" s="93" t="str">
        <f>AB60</f>
        <v>1</v>
      </c>
      <c r="M30" s="93" t="str">
        <f>AC60</f>
        <v>1</v>
      </c>
      <c r="N30" s="93" t="str">
        <f>AD60</f>
        <v>0</v>
      </c>
      <c r="O30" s="93" t="str">
        <f>Z61</f>
        <v>0</v>
      </c>
      <c r="P30" s="93" t="str">
        <f>AA61</f>
        <v>0</v>
      </c>
      <c r="Q30" s="93" t="str">
        <f>AG40</f>
        <v>0</v>
      </c>
      <c r="R30" s="65"/>
      <c r="V30" t="s">
        <v>130</v>
      </c>
      <c r="Z30" s="69">
        <f>1600*X29+40*Y29+Z29+1</f>
        <v>6655</v>
      </c>
      <c r="AC30" s="70">
        <f>1600*AA29+40*AB29+AC29+1</f>
        <v>27448</v>
      </c>
      <c r="AF30" s="71">
        <f>1600*AD29+40*AE29+AF29+1</f>
        <v>42445</v>
      </c>
      <c r="AI30" s="72">
        <f>1600*AG29+40*AH29+AI29+1</f>
        <v>16165</v>
      </c>
      <c r="AL30" s="73">
        <f>1600*AJ29+40*AK29+AL29+1</f>
        <v>80001</v>
      </c>
      <c r="AO30" s="74"/>
      <c r="AV30" s="34">
        <v>78</v>
      </c>
      <c r="AW30" s="34">
        <v>27</v>
      </c>
      <c r="AX30" s="34" t="s">
        <v>102</v>
      </c>
      <c r="BL30">
        <v>25</v>
      </c>
      <c r="BM30">
        <v>140</v>
      </c>
      <c r="BO30">
        <v>25</v>
      </c>
      <c r="BP30">
        <v>108</v>
      </c>
    </row>
    <row r="31" spans="1:68" ht="19.2" customHeight="1" x14ac:dyDescent="0.3">
      <c r="A31">
        <v>3</v>
      </c>
      <c r="C31" s="2"/>
      <c r="D31" s="93" t="str">
        <f>AE34</f>
        <v>0</v>
      </c>
      <c r="E31" s="93" t="str">
        <f>AF34</f>
        <v>0</v>
      </c>
      <c r="F31" s="93" t="str">
        <f>AG34</f>
        <v>0</v>
      </c>
      <c r="G31" s="93" t="str">
        <f>AB37</f>
        <v>0</v>
      </c>
      <c r="H31" s="93" t="str">
        <f>AC37</f>
        <v>1</v>
      </c>
      <c r="I31" s="93" t="str">
        <f>AD37</f>
        <v>1</v>
      </c>
      <c r="J31" s="93" t="str">
        <f>Z44</f>
        <v>1</v>
      </c>
      <c r="K31" s="93" t="str">
        <f>AA44</f>
        <v>0</v>
      </c>
      <c r="L31" s="93" t="str">
        <f>AE60</f>
        <v>0</v>
      </c>
      <c r="M31" s="93" t="str">
        <f>AF60</f>
        <v>0</v>
      </c>
      <c r="N31" s="93" t="str">
        <f>AG60</f>
        <v>0</v>
      </c>
      <c r="O31" s="93" t="str">
        <f>AB61</f>
        <v>1</v>
      </c>
      <c r="P31" s="93" t="str">
        <f>AC61</f>
        <v>0</v>
      </c>
      <c r="Q31" s="93" t="str">
        <f>AD61</f>
        <v>0</v>
      </c>
      <c r="R31" s="2"/>
      <c r="AV31" s="34">
        <v>79</v>
      </c>
      <c r="AW31" s="34">
        <v>28</v>
      </c>
      <c r="AX31" s="34" t="s">
        <v>103</v>
      </c>
      <c r="BL31">
        <v>26</v>
      </c>
      <c r="BM31">
        <v>44</v>
      </c>
      <c r="BO31">
        <v>26</v>
      </c>
      <c r="BP31">
        <v>216</v>
      </c>
    </row>
    <row r="32" spans="1:68" ht="19.2" customHeight="1" thickBot="1" x14ac:dyDescent="0.35">
      <c r="A32">
        <v>4</v>
      </c>
      <c r="C32" s="2"/>
      <c r="D32" s="93" t="str">
        <f>AD33</f>
        <v>0</v>
      </c>
      <c r="E32" s="93" t="str">
        <f>Z38</f>
        <v>1</v>
      </c>
      <c r="F32" s="93" t="str">
        <f>AA38</f>
        <v>0</v>
      </c>
      <c r="G32" s="93" t="str">
        <f>AE37</f>
        <v>1</v>
      </c>
      <c r="H32" s="93" t="str">
        <f>AF37</f>
        <v>0</v>
      </c>
      <c r="I32" s="93" t="str">
        <f>AG37</f>
        <v>0</v>
      </c>
      <c r="J32" s="93" t="str">
        <f>AB44</f>
        <v>0</v>
      </c>
      <c r="K32" s="93" t="str">
        <f>AC44</f>
        <v>0</v>
      </c>
      <c r="L32" s="93" t="str">
        <f>AD44</f>
        <v>0</v>
      </c>
      <c r="M32" s="93" t="str">
        <f>Z62</f>
        <v>1</v>
      </c>
      <c r="N32" s="93" t="str">
        <f>AA62</f>
        <v>0</v>
      </c>
      <c r="O32" s="93" t="str">
        <f>AE61</f>
        <v>0</v>
      </c>
      <c r="P32" s="93" t="str">
        <f>AF61</f>
        <v>0</v>
      </c>
      <c r="Q32" s="93" t="str">
        <f>AG61</f>
        <v>0</v>
      </c>
      <c r="R32" s="65"/>
      <c r="U32" t="s">
        <v>13</v>
      </c>
      <c r="Y32" s="96" t="s">
        <v>81</v>
      </c>
      <c r="Z32" s="97">
        <v>8</v>
      </c>
      <c r="AA32" s="97">
        <v>7</v>
      </c>
      <c r="AB32" s="97">
        <v>6</v>
      </c>
      <c r="AC32" s="97">
        <v>5</v>
      </c>
      <c r="AD32" s="97">
        <v>4</v>
      </c>
      <c r="AE32" s="97">
        <v>3</v>
      </c>
      <c r="AF32" s="97">
        <v>2</v>
      </c>
      <c r="AG32" s="97">
        <v>1</v>
      </c>
      <c r="AV32" s="34">
        <v>80</v>
      </c>
      <c r="AW32" s="34">
        <v>29</v>
      </c>
      <c r="AX32" s="34" t="s">
        <v>104</v>
      </c>
      <c r="BL32">
        <v>27</v>
      </c>
      <c r="BM32">
        <v>23</v>
      </c>
      <c r="BO32">
        <v>27</v>
      </c>
      <c r="BP32">
        <v>157</v>
      </c>
    </row>
    <row r="33" spans="1:68" ht="19.2" customHeight="1" x14ac:dyDescent="0.3">
      <c r="A33">
        <v>5</v>
      </c>
      <c r="C33" s="2"/>
      <c r="D33" s="93" t="str">
        <f>AG33</f>
        <v>1</v>
      </c>
      <c r="E33" s="93" t="str">
        <f>AB38</f>
        <v>1</v>
      </c>
      <c r="F33" s="93" t="str">
        <f>AC38</f>
        <v>0</v>
      </c>
      <c r="G33" s="93" t="str">
        <f>AD38</f>
        <v>0</v>
      </c>
      <c r="H33" s="93" t="str">
        <f>Z43</f>
        <v>0</v>
      </c>
      <c r="I33" s="93" t="str">
        <f>AA43</f>
        <v>1</v>
      </c>
      <c r="J33" s="93" t="str">
        <f>AE44</f>
        <v>0</v>
      </c>
      <c r="K33" s="93" t="str">
        <f>AF44</f>
        <v>0</v>
      </c>
      <c r="L33" s="93" t="str">
        <f>AG44</f>
        <v>1</v>
      </c>
      <c r="M33" s="93" t="str">
        <f>AB62</f>
        <v>0</v>
      </c>
      <c r="N33" s="93" t="str">
        <f>AC62</f>
        <v>1</v>
      </c>
      <c r="O33" s="93" t="str">
        <f>AD62</f>
        <v>0</v>
      </c>
      <c r="P33" s="93" t="str">
        <f>Z33</f>
        <v>0</v>
      </c>
      <c r="Q33" s="93" t="str">
        <f>AA33</f>
        <v>1</v>
      </c>
      <c r="R33" s="2"/>
      <c r="U33">
        <v>23</v>
      </c>
      <c r="V33" s="76"/>
      <c r="W33" s="77" t="s">
        <v>118</v>
      </c>
      <c r="X33" s="94">
        <v>230</v>
      </c>
      <c r="Y33" s="96" t="str">
        <f>DEC2BIN(X33,8)</f>
        <v>11100110</v>
      </c>
      <c r="Z33" s="97" t="str">
        <f>MID($Y33,$Z$32,1)</f>
        <v>0</v>
      </c>
      <c r="AA33" s="97" t="str">
        <f>MID($Y33,$AA$32,1)</f>
        <v>1</v>
      </c>
      <c r="AB33" s="97" t="str">
        <f>MID($Y33,$AB$32,1)</f>
        <v>1</v>
      </c>
      <c r="AC33" s="97" t="str">
        <f>MID($Y33,$AC$32,1)</f>
        <v>0</v>
      </c>
      <c r="AD33" s="97" t="str">
        <f>MID($Y33,$AD$32,1)</f>
        <v>0</v>
      </c>
      <c r="AE33" s="97" t="str">
        <f>MID($Y33,$AE$32,1)</f>
        <v>1</v>
      </c>
      <c r="AF33" s="97" t="str">
        <f>MID($Y33,$AF$32,1)</f>
        <v>1</v>
      </c>
      <c r="AG33" s="97" t="str">
        <f>MID($Y33,$AG$32,1)</f>
        <v>1</v>
      </c>
      <c r="AI33">
        <v>12</v>
      </c>
      <c r="AJ33" t="s">
        <v>5</v>
      </c>
      <c r="AK33" t="s">
        <v>8</v>
      </c>
      <c r="AV33" s="34">
        <v>81</v>
      </c>
      <c r="AW33" s="34">
        <v>30</v>
      </c>
      <c r="AX33" s="34" t="s">
        <v>105</v>
      </c>
      <c r="BL33">
        <v>28</v>
      </c>
      <c r="BM33">
        <v>55</v>
      </c>
      <c r="BO33">
        <v>28</v>
      </c>
      <c r="BP33">
        <v>23</v>
      </c>
    </row>
    <row r="34" spans="1:68" ht="19.2" customHeight="1" x14ac:dyDescent="0.3">
      <c r="A34">
        <v>6</v>
      </c>
      <c r="C34" s="2"/>
      <c r="D34" s="93" t="str">
        <f>AA39</f>
        <v>0</v>
      </c>
      <c r="E34" s="93" t="str">
        <f>AE38</f>
        <v>1</v>
      </c>
      <c r="F34" s="93" t="str">
        <f>AF38</f>
        <v>0</v>
      </c>
      <c r="G34" s="93" t="str">
        <f>AG38</f>
        <v>1</v>
      </c>
      <c r="H34" s="93" t="str">
        <f>AB43</f>
        <v>0</v>
      </c>
      <c r="I34" s="93" t="str">
        <f>AC43</f>
        <v>0</v>
      </c>
      <c r="J34" s="93" t="str">
        <f>AD43</f>
        <v>1</v>
      </c>
      <c r="K34" s="93" t="str">
        <f>Z63</f>
        <v>1</v>
      </c>
      <c r="L34" s="93" t="str">
        <f>AA63</f>
        <v>1</v>
      </c>
      <c r="M34" s="93" t="str">
        <f>AE62</f>
        <v>1</v>
      </c>
      <c r="N34" s="93" t="str">
        <f>AF62</f>
        <v>0</v>
      </c>
      <c r="O34" s="93" t="str">
        <f>AG62</f>
        <v>0</v>
      </c>
      <c r="P34" s="93" t="str">
        <f>AB33</f>
        <v>1</v>
      </c>
      <c r="Q34" s="93" t="str">
        <f>AC33</f>
        <v>0</v>
      </c>
      <c r="R34" s="65"/>
      <c r="U34">
        <v>22</v>
      </c>
      <c r="V34" s="78"/>
      <c r="W34" s="79" t="s">
        <v>119</v>
      </c>
      <c r="X34" s="69">
        <f>INT(Z30/256)</f>
        <v>25</v>
      </c>
      <c r="Y34" s="96" t="str">
        <f t="shared" ref="Y34:Y44" si="10">DEC2BIN(X34,8)</f>
        <v>00011001</v>
      </c>
      <c r="Z34" s="97" t="str">
        <f t="shared" ref="Z34:Z44" si="11">MID($Y34,$Z$32,1)</f>
        <v>1</v>
      </c>
      <c r="AA34" s="97" t="str">
        <f t="shared" ref="AA34:AA44" si="12">MID($Y34,$AA$32,1)</f>
        <v>0</v>
      </c>
      <c r="AB34" s="97" t="str">
        <f t="shared" ref="AB34:AB44" si="13">MID($Y34,$AB$32,1)</f>
        <v>0</v>
      </c>
      <c r="AC34" s="97" t="str">
        <f t="shared" ref="AC34:AC44" si="14">MID($Y34,$AC$32,1)</f>
        <v>1</v>
      </c>
      <c r="AD34" s="97" t="str">
        <f t="shared" ref="AD34:AD44" si="15">MID($Y34,$AD$32,1)</f>
        <v>1</v>
      </c>
      <c r="AE34" s="97" t="str">
        <f t="shared" ref="AE34:AE44" si="16">MID($Y34,$AE$32,1)</f>
        <v>0</v>
      </c>
      <c r="AF34" s="97" t="str">
        <f t="shared" ref="AF34:AF44" si="17">MID($Y34,$AF$32,1)</f>
        <v>0</v>
      </c>
      <c r="AG34" s="97" t="str">
        <f t="shared" ref="AG34:AG44" si="18">MID($Y34,$AG$32,1)</f>
        <v>0</v>
      </c>
      <c r="AI34">
        <v>12</v>
      </c>
      <c r="AJ34" t="s">
        <v>9</v>
      </c>
      <c r="AK34" t="s">
        <v>6</v>
      </c>
      <c r="AV34" s="34">
        <v>82</v>
      </c>
      <c r="AW34" s="34">
        <v>31</v>
      </c>
      <c r="AX34" s="34" t="s">
        <v>106</v>
      </c>
      <c r="BL34">
        <v>29</v>
      </c>
      <c r="BM34">
        <v>118</v>
      </c>
      <c r="BO34">
        <v>29</v>
      </c>
      <c r="BP34">
        <v>46</v>
      </c>
    </row>
    <row r="35" spans="1:68" ht="19.2" customHeight="1" x14ac:dyDescent="0.3">
      <c r="A35">
        <v>7</v>
      </c>
      <c r="C35" s="2"/>
      <c r="D35" s="93" t="str">
        <f>AC39</f>
        <v>1</v>
      </c>
      <c r="E35" s="93" t="str">
        <f>AD39</f>
        <v>0</v>
      </c>
      <c r="F35" s="93" t="str">
        <f>Z42</f>
        <v>0</v>
      </c>
      <c r="G35" s="93" t="str">
        <f>AA42</f>
        <v>1</v>
      </c>
      <c r="H35" s="93" t="str">
        <f>AE43</f>
        <v>1</v>
      </c>
      <c r="I35" s="93" t="str">
        <f>AF43</f>
        <v>0</v>
      </c>
      <c r="J35" s="93" t="str">
        <f>AG43</f>
        <v>0</v>
      </c>
      <c r="K35" s="93" t="str">
        <f>AB63</f>
        <v>0</v>
      </c>
      <c r="L35" s="93" t="str">
        <f>AC63</f>
        <v>1</v>
      </c>
      <c r="M35" s="93" t="str">
        <f>AD63</f>
        <v>0</v>
      </c>
      <c r="N35" s="93" t="str">
        <f>Z69</f>
        <v>1</v>
      </c>
      <c r="O35" s="93" t="str">
        <f>AA69</f>
        <v>0</v>
      </c>
      <c r="P35" s="93" t="str">
        <f>AE33</f>
        <v>1</v>
      </c>
      <c r="Q35" s="93" t="str">
        <f>AF33</f>
        <v>1</v>
      </c>
      <c r="R35" s="2"/>
      <c r="U35">
        <v>21</v>
      </c>
      <c r="V35" s="78"/>
      <c r="W35" s="79" t="s">
        <v>120</v>
      </c>
      <c r="X35" s="69">
        <f>MOD(Z30,256)</f>
        <v>255</v>
      </c>
      <c r="Y35" s="96" t="str">
        <f t="shared" si="10"/>
        <v>11111111</v>
      </c>
      <c r="Z35" s="97" t="str">
        <f t="shared" si="11"/>
        <v>1</v>
      </c>
      <c r="AA35" s="97" t="str">
        <f t="shared" si="12"/>
        <v>1</v>
      </c>
      <c r="AB35" s="97" t="str">
        <f t="shared" si="13"/>
        <v>1</v>
      </c>
      <c r="AC35" s="97" t="str">
        <f t="shared" si="14"/>
        <v>1</v>
      </c>
      <c r="AD35" s="97" t="str">
        <f t="shared" si="15"/>
        <v>1</v>
      </c>
      <c r="AE35" s="97" t="str">
        <f t="shared" si="16"/>
        <v>1</v>
      </c>
      <c r="AF35" s="97" t="str">
        <f t="shared" si="17"/>
        <v>1</v>
      </c>
      <c r="AG35" s="97" t="str">
        <f t="shared" si="18"/>
        <v>1</v>
      </c>
      <c r="AI35">
        <v>24</v>
      </c>
      <c r="AJ35" t="s">
        <v>4</v>
      </c>
      <c r="AK35" t="s">
        <v>10</v>
      </c>
      <c r="AV35" s="34">
        <v>83</v>
      </c>
      <c r="AW35" s="34">
        <v>32</v>
      </c>
      <c r="AX35" s="34" t="s">
        <v>107</v>
      </c>
      <c r="BL35">
        <v>30</v>
      </c>
      <c r="BM35">
        <v>211</v>
      </c>
      <c r="BO35">
        <v>30</v>
      </c>
      <c r="BP35">
        <v>92</v>
      </c>
    </row>
    <row r="36" spans="1:68" ht="19.2" customHeight="1" x14ac:dyDescent="0.3">
      <c r="A36">
        <v>8</v>
      </c>
      <c r="C36" s="2"/>
      <c r="D36" s="93" t="str">
        <f>AF39</f>
        <v>1</v>
      </c>
      <c r="E36" s="93" t="str">
        <f>AG39</f>
        <v>1</v>
      </c>
      <c r="F36" s="93" t="str">
        <f>AB42</f>
        <v>1</v>
      </c>
      <c r="G36" s="93" t="str">
        <f>AC42</f>
        <v>1</v>
      </c>
      <c r="H36" s="93" t="str">
        <f>AD42</f>
        <v>1</v>
      </c>
      <c r="I36" s="93" t="str">
        <f>Z64</f>
        <v>1</v>
      </c>
      <c r="J36" s="93" t="str">
        <f>AA64</f>
        <v>1</v>
      </c>
      <c r="K36" s="93" t="str">
        <f>AE63</f>
        <v>1</v>
      </c>
      <c r="L36" s="93" t="str">
        <f>AF63</f>
        <v>0</v>
      </c>
      <c r="M36" s="93" t="str">
        <f>AG63</f>
        <v>0</v>
      </c>
      <c r="N36" s="93" t="str">
        <f>AB69</f>
        <v>0</v>
      </c>
      <c r="O36" s="93" t="str">
        <f>AC69</f>
        <v>1</v>
      </c>
      <c r="P36" s="93" t="str">
        <f>AD69</f>
        <v>1</v>
      </c>
      <c r="Q36" s="93" t="str">
        <f>Z39</f>
        <v>1</v>
      </c>
      <c r="R36" s="65"/>
      <c r="U36">
        <v>20</v>
      </c>
      <c r="V36" s="80"/>
      <c r="W36" s="81" t="s">
        <v>121</v>
      </c>
      <c r="X36" s="70">
        <f>INT(AC30/256)</f>
        <v>107</v>
      </c>
      <c r="Y36" s="96" t="str">
        <f t="shared" si="10"/>
        <v>01101011</v>
      </c>
      <c r="Z36" s="97" t="str">
        <f t="shared" si="11"/>
        <v>1</v>
      </c>
      <c r="AA36" s="97" t="str">
        <f t="shared" si="12"/>
        <v>1</v>
      </c>
      <c r="AB36" s="97" t="str">
        <f t="shared" si="13"/>
        <v>0</v>
      </c>
      <c r="AC36" s="97" t="str">
        <f t="shared" si="14"/>
        <v>1</v>
      </c>
      <c r="AD36" s="97" t="str">
        <f t="shared" si="15"/>
        <v>0</v>
      </c>
      <c r="AE36" s="97" t="str">
        <f t="shared" si="16"/>
        <v>1</v>
      </c>
      <c r="AF36" s="97" t="str">
        <f t="shared" si="17"/>
        <v>1</v>
      </c>
      <c r="AG36" s="97" t="str">
        <f t="shared" si="18"/>
        <v>0</v>
      </c>
      <c r="AV36" s="34">
        <v>84</v>
      </c>
      <c r="AW36" s="34">
        <v>33</v>
      </c>
      <c r="AX36" s="34" t="s">
        <v>108</v>
      </c>
      <c r="BL36">
        <v>31</v>
      </c>
      <c r="BM36">
        <v>234</v>
      </c>
      <c r="BO36">
        <v>31</v>
      </c>
      <c r="BP36">
        <v>184</v>
      </c>
    </row>
    <row r="37" spans="1:68" ht="19.2" customHeight="1" x14ac:dyDescent="0.3">
      <c r="A37">
        <v>9</v>
      </c>
      <c r="C37" s="2"/>
      <c r="D37" s="93" t="str">
        <f>Z41</f>
        <v>1</v>
      </c>
      <c r="E37" s="93" t="str">
        <f>AA41</f>
        <v>0</v>
      </c>
      <c r="F37" s="93" t="str">
        <f>AE42</f>
        <v>1</v>
      </c>
      <c r="G37" s="93" t="str">
        <f>AF42</f>
        <v>1</v>
      </c>
      <c r="H37" s="93" t="str">
        <f>AG42</f>
        <v>1</v>
      </c>
      <c r="I37" s="93" t="str">
        <f>AB64</f>
        <v>0</v>
      </c>
      <c r="J37" s="93" t="str">
        <f>AC64</f>
        <v>1</v>
      </c>
      <c r="K37" s="93" t="str">
        <f>AD64</f>
        <v>0</v>
      </c>
      <c r="L37" s="93" t="str">
        <f>Z68</f>
        <v>0</v>
      </c>
      <c r="M37" s="93" t="str">
        <f>AA68</f>
        <v>1</v>
      </c>
      <c r="N37" s="93" t="str">
        <f>AE69</f>
        <v>0</v>
      </c>
      <c r="O37" s="93" t="str">
        <f>AF69</f>
        <v>1</v>
      </c>
      <c r="P37" s="93" t="str">
        <f>AG69</f>
        <v>0</v>
      </c>
      <c r="Q37" s="93" t="str">
        <f>AB39</f>
        <v>1</v>
      </c>
      <c r="R37" s="2"/>
      <c r="U37">
        <v>19</v>
      </c>
      <c r="V37" s="80"/>
      <c r="W37" s="81" t="s">
        <v>122</v>
      </c>
      <c r="X37" s="70">
        <f>MOD(AC30,256)</f>
        <v>56</v>
      </c>
      <c r="Y37" s="96" t="str">
        <f t="shared" si="10"/>
        <v>00111000</v>
      </c>
      <c r="Z37" s="97" t="str">
        <f t="shared" si="11"/>
        <v>0</v>
      </c>
      <c r="AA37" s="97" t="str">
        <f t="shared" si="12"/>
        <v>0</v>
      </c>
      <c r="AB37" s="97" t="str">
        <f t="shared" si="13"/>
        <v>0</v>
      </c>
      <c r="AC37" s="97" t="str">
        <f t="shared" si="14"/>
        <v>1</v>
      </c>
      <c r="AD37" s="97" t="str">
        <f t="shared" si="15"/>
        <v>1</v>
      </c>
      <c r="AE37" s="97" t="str">
        <f t="shared" si="16"/>
        <v>1</v>
      </c>
      <c r="AF37" s="97" t="str">
        <f t="shared" si="17"/>
        <v>0</v>
      </c>
      <c r="AG37" s="97" t="str">
        <f t="shared" si="18"/>
        <v>0</v>
      </c>
      <c r="AV37" s="34">
        <v>85</v>
      </c>
      <c r="AW37" s="34">
        <v>34</v>
      </c>
      <c r="AX37" s="34" t="s">
        <v>114</v>
      </c>
      <c r="BL37">
        <v>32</v>
      </c>
      <c r="BM37">
        <v>5</v>
      </c>
      <c r="BO37">
        <v>32</v>
      </c>
      <c r="BP37">
        <v>93</v>
      </c>
    </row>
    <row r="38" spans="1:68" ht="19.2" customHeight="1" x14ac:dyDescent="0.3">
      <c r="A38">
        <v>10</v>
      </c>
      <c r="C38" s="2"/>
      <c r="D38" s="93" t="str">
        <f>AB41</f>
        <v>1</v>
      </c>
      <c r="E38" s="93" t="str">
        <f>AC41</f>
        <v>0</v>
      </c>
      <c r="F38" s="93" t="str">
        <f>AD41</f>
        <v>0</v>
      </c>
      <c r="G38" s="93" t="str">
        <f>Z65</f>
        <v>1</v>
      </c>
      <c r="H38" s="93" t="str">
        <f>AA65</f>
        <v>0</v>
      </c>
      <c r="I38" s="93" t="str">
        <f>AE64</f>
        <v>1</v>
      </c>
      <c r="J38" s="93" t="str">
        <f>AF64</f>
        <v>1</v>
      </c>
      <c r="K38" s="93" t="str">
        <f>AG64</f>
        <v>0</v>
      </c>
      <c r="L38" s="93" t="str">
        <f>AB68</f>
        <v>1</v>
      </c>
      <c r="M38" s="93" t="str">
        <f>AC68</f>
        <v>0</v>
      </c>
      <c r="N38" s="93" t="str">
        <f>AD68</f>
        <v>0</v>
      </c>
      <c r="O38" s="93" t="str">
        <f>Z70</f>
        <v>0</v>
      </c>
      <c r="P38" s="93" t="str">
        <f>AA70</f>
        <v>0</v>
      </c>
      <c r="Q38" s="93" t="str">
        <f>AE39</f>
        <v>0</v>
      </c>
      <c r="R38" s="65"/>
      <c r="U38">
        <v>18</v>
      </c>
      <c r="V38" s="82"/>
      <c r="W38" s="83" t="s">
        <v>123</v>
      </c>
      <c r="X38" s="71">
        <f>INT(AF30/256)</f>
        <v>165</v>
      </c>
      <c r="Y38" s="96" t="str">
        <f t="shared" si="10"/>
        <v>10100101</v>
      </c>
      <c r="Z38" s="97" t="str">
        <f t="shared" si="11"/>
        <v>1</v>
      </c>
      <c r="AA38" s="97" t="str">
        <f t="shared" si="12"/>
        <v>0</v>
      </c>
      <c r="AB38" s="97" t="str">
        <f t="shared" si="13"/>
        <v>1</v>
      </c>
      <c r="AC38" s="97" t="str">
        <f t="shared" si="14"/>
        <v>0</v>
      </c>
      <c r="AD38" s="97" t="str">
        <f t="shared" si="15"/>
        <v>0</v>
      </c>
      <c r="AE38" s="97" t="str">
        <f t="shared" si="16"/>
        <v>1</v>
      </c>
      <c r="AF38" s="97" t="str">
        <f t="shared" si="17"/>
        <v>0</v>
      </c>
      <c r="AG38" s="97" t="str">
        <f t="shared" si="18"/>
        <v>1</v>
      </c>
      <c r="AV38" s="34">
        <v>86</v>
      </c>
      <c r="AW38" s="34">
        <v>35</v>
      </c>
      <c r="AX38" s="34" t="s">
        <v>109</v>
      </c>
      <c r="BL38">
        <v>33</v>
      </c>
      <c r="BM38">
        <v>219</v>
      </c>
      <c r="BO38">
        <v>33</v>
      </c>
      <c r="BP38">
        <v>186</v>
      </c>
    </row>
    <row r="39" spans="1:68" ht="19.2" customHeight="1" x14ac:dyDescent="0.3">
      <c r="A39">
        <v>11</v>
      </c>
      <c r="C39" s="2"/>
      <c r="D39" s="93" t="str">
        <f>AE41</f>
        <v>1</v>
      </c>
      <c r="E39" s="93" t="str">
        <f>AF41</f>
        <v>0</v>
      </c>
      <c r="F39" s="93" t="str">
        <f>AG41</f>
        <v>0</v>
      </c>
      <c r="G39" s="93" t="str">
        <f>AB65</f>
        <v>0</v>
      </c>
      <c r="H39" s="93" t="str">
        <f>AC65</f>
        <v>1</v>
      </c>
      <c r="I39" s="93" t="str">
        <f>AD65</f>
        <v>1</v>
      </c>
      <c r="J39" s="93" t="str">
        <f>Z67</f>
        <v>1</v>
      </c>
      <c r="K39" s="93" t="str">
        <f>AA67</f>
        <v>0</v>
      </c>
      <c r="L39" s="93" t="str">
        <f>AE68</f>
        <v>1</v>
      </c>
      <c r="M39" s="93" t="str">
        <f>AF68</f>
        <v>1</v>
      </c>
      <c r="N39" s="93" t="str">
        <f>AG68</f>
        <v>1</v>
      </c>
      <c r="O39" s="93" t="str">
        <f>AB70</f>
        <v>0</v>
      </c>
      <c r="P39" s="93" t="str">
        <f>AC70</f>
        <v>0</v>
      </c>
      <c r="Q39" s="93" t="str">
        <f>AD70</f>
        <v>0</v>
      </c>
      <c r="R39" s="2"/>
      <c r="U39">
        <v>17</v>
      </c>
      <c r="V39" s="82"/>
      <c r="W39" s="83" t="s">
        <v>124</v>
      </c>
      <c r="X39" s="71">
        <f>MOD(AF30,256)</f>
        <v>205</v>
      </c>
      <c r="Y39" s="96" t="str">
        <f t="shared" si="10"/>
        <v>11001101</v>
      </c>
      <c r="Z39" s="97" t="str">
        <f t="shared" si="11"/>
        <v>1</v>
      </c>
      <c r="AA39" s="97" t="str">
        <f t="shared" si="12"/>
        <v>0</v>
      </c>
      <c r="AB39" s="97" t="str">
        <f t="shared" si="13"/>
        <v>1</v>
      </c>
      <c r="AC39" s="97" t="str">
        <f t="shared" si="14"/>
        <v>1</v>
      </c>
      <c r="AD39" s="97" t="str">
        <f t="shared" si="15"/>
        <v>0</v>
      </c>
      <c r="AE39" s="97" t="str">
        <f t="shared" si="16"/>
        <v>0</v>
      </c>
      <c r="AF39" s="97" t="str">
        <f t="shared" si="17"/>
        <v>1</v>
      </c>
      <c r="AG39" s="97" t="str">
        <f t="shared" si="18"/>
        <v>1</v>
      </c>
      <c r="AV39" s="34">
        <v>87</v>
      </c>
      <c r="AW39" s="34">
        <v>36</v>
      </c>
      <c r="AX39" s="34" t="s">
        <v>110</v>
      </c>
      <c r="BL39">
        <v>34</v>
      </c>
      <c r="BM39">
        <v>196</v>
      </c>
      <c r="BO39">
        <v>34</v>
      </c>
      <c r="BP39">
        <v>89</v>
      </c>
    </row>
    <row r="40" spans="1:68" ht="19.2" customHeight="1" x14ac:dyDescent="0.3">
      <c r="A40">
        <v>12</v>
      </c>
      <c r="C40" s="2"/>
      <c r="D40" s="93" t="str">
        <f>Z40</f>
        <v>1</v>
      </c>
      <c r="E40" s="93" t="str">
        <f>Z66</f>
        <v>1</v>
      </c>
      <c r="F40" s="93" t="str">
        <f>AA66</f>
        <v>0</v>
      </c>
      <c r="G40" s="93" t="str">
        <f>AE65</f>
        <v>1</v>
      </c>
      <c r="H40" s="93" t="str">
        <f>AF65</f>
        <v>0</v>
      </c>
      <c r="I40" s="93" t="str">
        <f>AG65</f>
        <v>0</v>
      </c>
      <c r="J40" s="93" t="str">
        <f>AB67</f>
        <v>0</v>
      </c>
      <c r="K40" s="93" t="str">
        <f>AC67</f>
        <v>0</v>
      </c>
      <c r="L40" s="93" t="str">
        <f>AD67</f>
        <v>0</v>
      </c>
      <c r="M40" s="93" t="str">
        <f>Z71</f>
        <v>0</v>
      </c>
      <c r="N40" s="93" t="str">
        <f>AA71</f>
        <v>0</v>
      </c>
      <c r="O40" s="93" t="str">
        <f>AE70</f>
        <v>1</v>
      </c>
      <c r="P40" s="93" t="str">
        <f>AF70</f>
        <v>1</v>
      </c>
      <c r="Q40" s="93" t="str">
        <f>AG70</f>
        <v>1</v>
      </c>
      <c r="R40" s="65"/>
      <c r="U40">
        <v>16</v>
      </c>
      <c r="V40" s="84"/>
      <c r="W40" s="85" t="s">
        <v>125</v>
      </c>
      <c r="X40" s="72">
        <f>INT(AI30/256)</f>
        <v>63</v>
      </c>
      <c r="Y40" s="96" t="str">
        <f t="shared" si="10"/>
        <v>00111111</v>
      </c>
      <c r="Z40" s="97" t="str">
        <f t="shared" si="11"/>
        <v>1</v>
      </c>
      <c r="AA40" s="97" t="str">
        <f t="shared" si="12"/>
        <v>1</v>
      </c>
      <c r="AB40" s="97" t="str">
        <f t="shared" si="13"/>
        <v>1</v>
      </c>
      <c r="AC40" s="97" t="str">
        <f t="shared" si="14"/>
        <v>1</v>
      </c>
      <c r="AD40" s="97" t="str">
        <f t="shared" si="15"/>
        <v>1</v>
      </c>
      <c r="AE40" s="97" t="str">
        <f t="shared" si="16"/>
        <v>1</v>
      </c>
      <c r="AF40" s="97" t="str">
        <f t="shared" si="17"/>
        <v>0</v>
      </c>
      <c r="AG40" s="97" t="str">
        <f t="shared" si="18"/>
        <v>0</v>
      </c>
      <c r="AV40" s="34">
        <v>88</v>
      </c>
      <c r="AW40" s="34">
        <v>37</v>
      </c>
      <c r="AX40" s="34" t="s">
        <v>111</v>
      </c>
      <c r="BL40">
        <v>35</v>
      </c>
      <c r="BM40">
        <v>96</v>
      </c>
      <c r="BO40">
        <v>35</v>
      </c>
      <c r="BP40">
        <v>178</v>
      </c>
    </row>
    <row r="41" spans="1:68" ht="19.2" customHeight="1" x14ac:dyDescent="0.3">
      <c r="A41">
        <v>13</v>
      </c>
      <c r="C41" s="2"/>
      <c r="D41" s="93" t="str">
        <f>AA40</f>
        <v>1</v>
      </c>
      <c r="E41" s="93" t="str">
        <f>AB66</f>
        <v>0</v>
      </c>
      <c r="F41" s="93" t="str">
        <f>AC66</f>
        <v>1</v>
      </c>
      <c r="G41" s="93" t="str">
        <f>AD66</f>
        <v>1</v>
      </c>
      <c r="H41" s="93" t="str">
        <f>Z35</f>
        <v>1</v>
      </c>
      <c r="I41" s="93" t="str">
        <f>AA35</f>
        <v>1</v>
      </c>
      <c r="J41" s="93" t="str">
        <f>AE67</f>
        <v>0</v>
      </c>
      <c r="K41" s="93" t="str">
        <f>AF67</f>
        <v>1</v>
      </c>
      <c r="L41" s="93" t="str">
        <f>AG67</f>
        <v>0</v>
      </c>
      <c r="M41" s="93" t="str">
        <f>AB71</f>
        <v>1</v>
      </c>
      <c r="N41" s="93" t="str">
        <f>AC71</f>
        <v>1</v>
      </c>
      <c r="O41" s="93" t="str">
        <f>AD71</f>
        <v>0</v>
      </c>
      <c r="P41" s="2"/>
      <c r="Q41" s="93"/>
      <c r="R41" s="2"/>
      <c r="U41">
        <v>15</v>
      </c>
      <c r="V41" s="84"/>
      <c r="W41" s="85" t="s">
        <v>126</v>
      </c>
      <c r="X41" s="72">
        <f>MOD(AI30,256)</f>
        <v>37</v>
      </c>
      <c r="Y41" s="96" t="str">
        <f t="shared" si="10"/>
        <v>00100101</v>
      </c>
      <c r="Z41" s="97" t="str">
        <f t="shared" si="11"/>
        <v>1</v>
      </c>
      <c r="AA41" s="97" t="str">
        <f t="shared" si="12"/>
        <v>0</v>
      </c>
      <c r="AB41" s="97" t="str">
        <f t="shared" si="13"/>
        <v>1</v>
      </c>
      <c r="AC41" s="97" t="str">
        <f t="shared" si="14"/>
        <v>0</v>
      </c>
      <c r="AD41" s="97" t="str">
        <f t="shared" si="15"/>
        <v>0</v>
      </c>
      <c r="AE41" s="97" t="str">
        <f t="shared" si="16"/>
        <v>1</v>
      </c>
      <c r="AF41" s="97" t="str">
        <f t="shared" si="17"/>
        <v>0</v>
      </c>
      <c r="AG41" s="97" t="str">
        <f t="shared" si="18"/>
        <v>0</v>
      </c>
      <c r="AV41" s="34">
        <v>89</v>
      </c>
      <c r="AW41" s="34">
        <v>38</v>
      </c>
      <c r="AX41" s="34" t="s">
        <v>112</v>
      </c>
      <c r="BL41">
        <v>36</v>
      </c>
      <c r="BM41">
        <v>40</v>
      </c>
      <c r="BO41">
        <v>36</v>
      </c>
      <c r="BP41">
        <v>73</v>
      </c>
    </row>
    <row r="42" spans="1:68" ht="19.2" customHeight="1" x14ac:dyDescent="0.3">
      <c r="A42">
        <v>14</v>
      </c>
      <c r="C42" s="2"/>
      <c r="D42" s="93" t="str">
        <f>AB40</f>
        <v>1</v>
      </c>
      <c r="E42" s="93" t="str">
        <f>AE66</f>
        <v>0</v>
      </c>
      <c r="F42" s="93" t="str">
        <f>AF66</f>
        <v>0</v>
      </c>
      <c r="G42" s="93" t="str">
        <f>AG66</f>
        <v>1</v>
      </c>
      <c r="H42" s="93" t="str">
        <f>AB35</f>
        <v>1</v>
      </c>
      <c r="I42" s="93" t="str">
        <f>AC35</f>
        <v>1</v>
      </c>
      <c r="J42" s="93" t="str">
        <f>AD35</f>
        <v>1</v>
      </c>
      <c r="K42" s="93" t="str">
        <f>Z36</f>
        <v>1</v>
      </c>
      <c r="L42" s="93" t="str">
        <f>AA36</f>
        <v>1</v>
      </c>
      <c r="M42" s="93" t="str">
        <f>AE71</f>
        <v>0</v>
      </c>
      <c r="N42" s="93" t="str">
        <f>AF71</f>
        <v>0</v>
      </c>
      <c r="O42" s="93" t="str">
        <f>AG71</f>
        <v>0</v>
      </c>
      <c r="P42" s="93"/>
      <c r="Q42" s="2"/>
      <c r="R42" s="65"/>
      <c r="U42">
        <v>14</v>
      </c>
      <c r="V42" s="86"/>
      <c r="W42" s="87" t="s">
        <v>127</v>
      </c>
      <c r="X42" s="73">
        <v>254</v>
      </c>
      <c r="Y42" s="96" t="str">
        <f t="shared" si="10"/>
        <v>11111110</v>
      </c>
      <c r="Z42" s="97" t="str">
        <f t="shared" si="11"/>
        <v>0</v>
      </c>
      <c r="AA42" s="97" t="str">
        <f t="shared" si="12"/>
        <v>1</v>
      </c>
      <c r="AB42" s="97" t="str">
        <f t="shared" si="13"/>
        <v>1</v>
      </c>
      <c r="AC42" s="97" t="str">
        <f t="shared" si="14"/>
        <v>1</v>
      </c>
      <c r="AD42" s="97" t="str">
        <f t="shared" si="15"/>
        <v>1</v>
      </c>
      <c r="AE42" s="97" t="str">
        <f t="shared" si="16"/>
        <v>1</v>
      </c>
      <c r="AF42" s="97" t="str">
        <f t="shared" si="17"/>
        <v>1</v>
      </c>
      <c r="AG42" s="97" t="str">
        <f t="shared" si="18"/>
        <v>1</v>
      </c>
      <c r="AH42" t="s">
        <v>226</v>
      </c>
      <c r="AV42" s="34">
        <v>90</v>
      </c>
      <c r="AW42" s="34">
        <v>39</v>
      </c>
      <c r="AX42" s="34" t="s">
        <v>113</v>
      </c>
      <c r="BL42">
        <v>37</v>
      </c>
      <c r="BM42">
        <v>222</v>
      </c>
      <c r="BO42">
        <v>37</v>
      </c>
      <c r="BP42">
        <v>146</v>
      </c>
    </row>
    <row r="43" spans="1:68" ht="19.2" customHeight="1" x14ac:dyDescent="0.3">
      <c r="C43" s="2"/>
      <c r="D43" s="91"/>
      <c r="E43" s="91"/>
      <c r="F43" s="91"/>
      <c r="G43" s="91"/>
      <c r="H43" s="91"/>
      <c r="I43" s="91"/>
      <c r="J43" s="91" t="s">
        <v>225</v>
      </c>
      <c r="K43" s="91"/>
      <c r="L43" s="91"/>
      <c r="M43" s="91"/>
      <c r="N43" s="91"/>
      <c r="O43" s="91"/>
      <c r="P43" s="91"/>
      <c r="Q43" s="91"/>
      <c r="R43" s="91"/>
      <c r="U43">
        <v>13</v>
      </c>
      <c r="V43" s="86"/>
      <c r="W43" s="87" t="s">
        <v>128</v>
      </c>
      <c r="X43" s="73">
        <f>AJ29</f>
        <v>50</v>
      </c>
      <c r="Y43" s="96" t="str">
        <f t="shared" si="10"/>
        <v>00110010</v>
      </c>
      <c r="Z43" s="97" t="str">
        <f t="shared" si="11"/>
        <v>0</v>
      </c>
      <c r="AA43" s="97" t="str">
        <f t="shared" si="12"/>
        <v>1</v>
      </c>
      <c r="AB43" s="97" t="str">
        <f t="shared" si="13"/>
        <v>0</v>
      </c>
      <c r="AC43" s="97" t="str">
        <f t="shared" si="14"/>
        <v>0</v>
      </c>
      <c r="AD43" s="97" t="str">
        <f t="shared" si="15"/>
        <v>1</v>
      </c>
      <c r="AE43" s="97" t="str">
        <f t="shared" si="16"/>
        <v>1</v>
      </c>
      <c r="AF43" s="97" t="str">
        <f t="shared" si="17"/>
        <v>0</v>
      </c>
      <c r="AG43" s="97" t="str">
        <f t="shared" si="18"/>
        <v>0</v>
      </c>
      <c r="AH43" t="s">
        <v>218</v>
      </c>
      <c r="AV43" s="34"/>
      <c r="AW43" s="34">
        <v>0</v>
      </c>
      <c r="AX43" s="34"/>
      <c r="BL43">
        <v>38</v>
      </c>
      <c r="BM43">
        <v>115</v>
      </c>
      <c r="BO43">
        <v>38</v>
      </c>
      <c r="BP43">
        <v>9</v>
      </c>
    </row>
    <row r="44" spans="1:68" ht="19.2" customHeight="1" thickBot="1" x14ac:dyDescent="0.35">
      <c r="U44">
        <v>12</v>
      </c>
      <c r="V44" s="88"/>
      <c r="W44" s="89" t="s">
        <v>129</v>
      </c>
      <c r="X44" s="95">
        <v>129</v>
      </c>
      <c r="Y44" s="96" t="str">
        <f t="shared" si="10"/>
        <v>10000001</v>
      </c>
      <c r="Z44" s="97" t="str">
        <f t="shared" si="11"/>
        <v>1</v>
      </c>
      <c r="AA44" s="97" t="str">
        <f t="shared" si="12"/>
        <v>0</v>
      </c>
      <c r="AB44" s="97" t="str">
        <f t="shared" si="13"/>
        <v>0</v>
      </c>
      <c r="AC44" s="97" t="str">
        <f t="shared" si="14"/>
        <v>0</v>
      </c>
      <c r="AD44" s="97" t="str">
        <f t="shared" si="15"/>
        <v>0</v>
      </c>
      <c r="AE44" s="97" t="str">
        <f t="shared" si="16"/>
        <v>0</v>
      </c>
      <c r="AF44" s="97" t="str">
        <f t="shared" si="17"/>
        <v>0</v>
      </c>
      <c r="AG44" s="97" t="str">
        <f t="shared" si="18"/>
        <v>1</v>
      </c>
      <c r="AH44" t="s">
        <v>219</v>
      </c>
      <c r="AV44" s="34"/>
      <c r="AW44" s="34">
        <v>1</v>
      </c>
      <c r="AX44" s="34"/>
      <c r="BL44">
        <v>39</v>
      </c>
      <c r="BM44">
        <v>103</v>
      </c>
      <c r="BO44">
        <v>39</v>
      </c>
      <c r="BP44">
        <v>18</v>
      </c>
    </row>
    <row r="45" spans="1:68" ht="19.2" customHeight="1" x14ac:dyDescent="0.3">
      <c r="C45" s="119">
        <v>1</v>
      </c>
      <c r="D45" s="119">
        <v>2</v>
      </c>
      <c r="E45" s="119">
        <v>3</v>
      </c>
      <c r="F45" s="119">
        <v>4</v>
      </c>
      <c r="G45" s="119">
        <v>5</v>
      </c>
      <c r="H45" s="119">
        <v>6</v>
      </c>
      <c r="I45" s="119">
        <v>7</v>
      </c>
      <c r="J45" s="119">
        <v>8</v>
      </c>
      <c r="K45" s="119">
        <v>9</v>
      </c>
      <c r="L45" s="119">
        <v>10</v>
      </c>
      <c r="M45" s="119">
        <v>11</v>
      </c>
      <c r="N45" s="119">
        <v>12</v>
      </c>
      <c r="O45" s="119">
        <v>13</v>
      </c>
      <c r="P45" s="119">
        <v>14</v>
      </c>
      <c r="Q45" s="119">
        <v>15</v>
      </c>
      <c r="V45" s="74"/>
      <c r="W45" s="75"/>
      <c r="X45" t="s">
        <v>175</v>
      </c>
      <c r="AV45" s="34"/>
      <c r="AW45" s="34">
        <v>2</v>
      </c>
      <c r="AX45" s="34"/>
      <c r="BL45">
        <v>40</v>
      </c>
      <c r="BM45">
        <v>228</v>
      </c>
      <c r="BO45">
        <v>40</v>
      </c>
      <c r="BP45">
        <v>36</v>
      </c>
    </row>
    <row r="46" spans="1:68" ht="19.2" customHeight="1" x14ac:dyDescent="0.3">
      <c r="BL46">
        <v>41</v>
      </c>
      <c r="BM46">
        <v>78</v>
      </c>
      <c r="BO46">
        <v>41</v>
      </c>
      <c r="BP46">
        <v>72</v>
      </c>
    </row>
    <row r="47" spans="1:68" ht="19.2" customHeight="1" x14ac:dyDescent="0.3">
      <c r="A47" s="3">
        <v>1</v>
      </c>
      <c r="C47" s="36" t="s">
        <v>4</v>
      </c>
      <c r="D47" s="36"/>
      <c r="E47" s="36" t="s">
        <v>4</v>
      </c>
      <c r="F47" s="36"/>
      <c r="G47" s="36" t="s">
        <v>4</v>
      </c>
      <c r="H47" s="36"/>
      <c r="I47" s="36" t="s">
        <v>4</v>
      </c>
      <c r="J47" s="36"/>
      <c r="K47" s="36" t="s">
        <v>4</v>
      </c>
      <c r="L47" s="36"/>
      <c r="M47" s="36" t="s">
        <v>4</v>
      </c>
      <c r="N47" s="36"/>
      <c r="O47" s="36" t="s">
        <v>4</v>
      </c>
      <c r="P47" s="36"/>
      <c r="Q47" s="36" t="s">
        <v>4</v>
      </c>
      <c r="R47" s="36"/>
      <c r="V47" t="s">
        <v>144</v>
      </c>
      <c r="W47">
        <f>X33</f>
        <v>230</v>
      </c>
      <c r="X47">
        <f>X34</f>
        <v>25</v>
      </c>
      <c r="Y47">
        <f>X35</f>
        <v>255</v>
      </c>
      <c r="Z47">
        <f>X36</f>
        <v>107</v>
      </c>
      <c r="AA47">
        <f>X37</f>
        <v>56</v>
      </c>
      <c r="AB47">
        <f>X38</f>
        <v>165</v>
      </c>
      <c r="AC47">
        <f>X39</f>
        <v>205</v>
      </c>
      <c r="AD47">
        <f>X40</f>
        <v>63</v>
      </c>
      <c r="AE47">
        <f>X41</f>
        <v>37</v>
      </c>
      <c r="AF47">
        <f>X42</f>
        <v>254</v>
      </c>
      <c r="AG47">
        <f>X43</f>
        <v>50</v>
      </c>
      <c r="AH47">
        <f>X44</f>
        <v>129</v>
      </c>
      <c r="BL47">
        <v>42</v>
      </c>
      <c r="BM47">
        <v>107</v>
      </c>
      <c r="BO47">
        <v>42</v>
      </c>
      <c r="BP47">
        <v>144</v>
      </c>
    </row>
    <row r="48" spans="1:68" ht="19.2" customHeight="1" x14ac:dyDescent="0.3">
      <c r="A48" s="3">
        <v>2</v>
      </c>
      <c r="C48" s="36" t="s">
        <v>4</v>
      </c>
      <c r="D48" s="36" t="str">
        <f>IF(D29="1","n","")</f>
        <v>n</v>
      </c>
      <c r="E48" s="36" t="str">
        <f t="shared" ref="E48:P48" si="19">IF(E29="1","n","")</f>
        <v/>
      </c>
      <c r="F48" s="36" t="str">
        <f t="shared" si="19"/>
        <v>n</v>
      </c>
      <c r="G48" s="36" t="str">
        <f t="shared" si="19"/>
        <v>n</v>
      </c>
      <c r="H48" s="36" t="str">
        <f t="shared" si="19"/>
        <v>n</v>
      </c>
      <c r="I48" s="36" t="str">
        <f t="shared" si="19"/>
        <v/>
      </c>
      <c r="J48" s="36" t="str">
        <f t="shared" si="19"/>
        <v>n</v>
      </c>
      <c r="K48" s="36" t="str">
        <f t="shared" si="19"/>
        <v/>
      </c>
      <c r="L48" s="36" t="str">
        <f t="shared" si="19"/>
        <v>n</v>
      </c>
      <c r="M48" s="36" t="str">
        <f t="shared" si="19"/>
        <v>n</v>
      </c>
      <c r="N48" s="36" t="str">
        <f t="shared" si="19"/>
        <v>n</v>
      </c>
      <c r="O48" s="36" t="str">
        <f t="shared" si="19"/>
        <v>n</v>
      </c>
      <c r="P48" s="36" t="str">
        <f t="shared" si="19"/>
        <v>n</v>
      </c>
      <c r="Q48" s="36" t="str">
        <f>IF(Q29="1","n","")</f>
        <v/>
      </c>
      <c r="R48" s="36" t="s">
        <v>4</v>
      </c>
      <c r="W48" t="s">
        <v>143</v>
      </c>
      <c r="X48" t="s">
        <v>142</v>
      </c>
      <c r="Y48" t="s">
        <v>141</v>
      </c>
      <c r="Z48" t="s">
        <v>140</v>
      </c>
      <c r="AA48" t="s">
        <v>139</v>
      </c>
      <c r="AB48" t="s">
        <v>138</v>
      </c>
      <c r="AC48" t="s">
        <v>137</v>
      </c>
      <c r="AD48" t="s">
        <v>136</v>
      </c>
      <c r="AE48" t="s">
        <v>135</v>
      </c>
      <c r="AF48" t="s">
        <v>134</v>
      </c>
      <c r="AG48" t="s">
        <v>133</v>
      </c>
      <c r="AH48" t="s">
        <v>132</v>
      </c>
      <c r="BL48">
        <v>43</v>
      </c>
      <c r="BM48">
        <v>125</v>
      </c>
      <c r="BO48">
        <v>43</v>
      </c>
      <c r="BP48">
        <v>13</v>
      </c>
    </row>
    <row r="49" spans="1:68" ht="19.2" customHeight="1" x14ac:dyDescent="0.3">
      <c r="A49" s="3">
        <v>3</v>
      </c>
      <c r="B49" s="68"/>
      <c r="C49" s="36" t="s">
        <v>4</v>
      </c>
      <c r="D49" s="36" t="str">
        <f t="shared" ref="D49:Q49" si="20">IF(D30="1","n","")</f>
        <v/>
      </c>
      <c r="E49" s="36" t="str">
        <f t="shared" si="20"/>
        <v>n</v>
      </c>
      <c r="F49" s="36" t="str">
        <f t="shared" si="20"/>
        <v>n</v>
      </c>
      <c r="G49" s="36" t="str">
        <f t="shared" si="20"/>
        <v/>
      </c>
      <c r="H49" s="36" t="str">
        <f t="shared" si="20"/>
        <v/>
      </c>
      <c r="I49" s="36" t="str">
        <f t="shared" si="20"/>
        <v>n</v>
      </c>
      <c r="J49" s="36" t="str">
        <f t="shared" si="20"/>
        <v>n</v>
      </c>
      <c r="K49" s="36" t="str">
        <f t="shared" si="20"/>
        <v/>
      </c>
      <c r="L49" s="36" t="str">
        <f t="shared" si="20"/>
        <v>n</v>
      </c>
      <c r="M49" s="36" t="str">
        <f t="shared" si="20"/>
        <v>n</v>
      </c>
      <c r="N49" s="36" t="str">
        <f t="shared" si="20"/>
        <v/>
      </c>
      <c r="O49" s="36" t="str">
        <f t="shared" si="20"/>
        <v/>
      </c>
      <c r="P49" s="36" t="str">
        <f t="shared" si="20"/>
        <v/>
      </c>
      <c r="Q49" s="36" t="str">
        <f t="shared" si="20"/>
        <v/>
      </c>
      <c r="R49" s="36"/>
      <c r="V49" t="s">
        <v>145</v>
      </c>
      <c r="W49" s="5" t="s">
        <v>157</v>
      </c>
      <c r="X49" s="5" t="s">
        <v>156</v>
      </c>
      <c r="Y49" s="5" t="s">
        <v>155</v>
      </c>
      <c r="Z49" s="5" t="s">
        <v>154</v>
      </c>
      <c r="AA49" s="5" t="s">
        <v>153</v>
      </c>
      <c r="AB49" s="5" t="s">
        <v>152</v>
      </c>
      <c r="AC49" s="5" t="s">
        <v>151</v>
      </c>
      <c r="AD49" s="5" t="s">
        <v>150</v>
      </c>
      <c r="AE49" s="5" t="s">
        <v>149</v>
      </c>
      <c r="AF49" s="5" t="s">
        <v>148</v>
      </c>
      <c r="AG49" s="5" t="s">
        <v>147</v>
      </c>
      <c r="AH49" s="5" t="s">
        <v>146</v>
      </c>
      <c r="BL49">
        <v>44</v>
      </c>
      <c r="BM49">
        <v>135</v>
      </c>
      <c r="BO49">
        <v>44</v>
      </c>
      <c r="BP49">
        <v>26</v>
      </c>
    </row>
    <row r="50" spans="1:68" ht="19.2" customHeight="1" x14ac:dyDescent="0.3">
      <c r="A50" s="3">
        <v>4</v>
      </c>
      <c r="B50" s="68"/>
      <c r="C50" s="36" t="s">
        <v>4</v>
      </c>
      <c r="D50" s="36" t="str">
        <f t="shared" ref="D50:Q50" si="21">IF(D31="1","n","")</f>
        <v/>
      </c>
      <c r="E50" s="36" t="str">
        <f t="shared" si="21"/>
        <v/>
      </c>
      <c r="F50" s="36" t="str">
        <f t="shared" si="21"/>
        <v/>
      </c>
      <c r="G50" s="36" t="str">
        <f t="shared" si="21"/>
        <v/>
      </c>
      <c r="H50" s="36" t="str">
        <f t="shared" si="21"/>
        <v>n</v>
      </c>
      <c r="I50" s="36" t="str">
        <f t="shared" si="21"/>
        <v>n</v>
      </c>
      <c r="J50" s="36" t="str">
        <f t="shared" si="21"/>
        <v>n</v>
      </c>
      <c r="K50" s="36" t="str">
        <f t="shared" si="21"/>
        <v/>
      </c>
      <c r="L50" s="36" t="str">
        <f t="shared" si="21"/>
        <v/>
      </c>
      <c r="M50" s="36" t="str">
        <f t="shared" si="21"/>
        <v/>
      </c>
      <c r="N50" s="36" t="str">
        <f t="shared" si="21"/>
        <v/>
      </c>
      <c r="O50" s="36" t="str">
        <f t="shared" si="21"/>
        <v>n</v>
      </c>
      <c r="P50" s="36" t="str">
        <f t="shared" si="21"/>
        <v/>
      </c>
      <c r="Q50" s="36" t="str">
        <f t="shared" si="21"/>
        <v/>
      </c>
      <c r="R50" s="36" t="s">
        <v>4</v>
      </c>
      <c r="AL50" s="3" t="s">
        <v>158</v>
      </c>
      <c r="AM50" t="s">
        <v>143</v>
      </c>
      <c r="AN50" t="s">
        <v>142</v>
      </c>
      <c r="AO50" t="s">
        <v>141</v>
      </c>
      <c r="AP50" t="s">
        <v>140</v>
      </c>
      <c r="AQ50" t="s">
        <v>139</v>
      </c>
      <c r="AR50" t="s">
        <v>138</v>
      </c>
      <c r="AS50" t="s">
        <v>137</v>
      </c>
      <c r="AT50" t="s">
        <v>136</v>
      </c>
      <c r="AU50" t="s">
        <v>135</v>
      </c>
      <c r="AV50" t="s">
        <v>134</v>
      </c>
      <c r="AW50" t="s">
        <v>133</v>
      </c>
      <c r="AX50" t="s">
        <v>132</v>
      </c>
      <c r="BL50">
        <v>45</v>
      </c>
      <c r="BM50">
        <v>8</v>
      </c>
      <c r="BO50">
        <v>45</v>
      </c>
      <c r="BP50">
        <v>52</v>
      </c>
    </row>
    <row r="51" spans="1:68" ht="19.2" customHeight="1" x14ac:dyDescent="0.3">
      <c r="A51" s="3">
        <v>5</v>
      </c>
      <c r="B51" s="68"/>
      <c r="C51" s="36" t="s">
        <v>4</v>
      </c>
      <c r="D51" s="36" t="str">
        <f t="shared" ref="D51:Q51" si="22">IF(D32="1","n","")</f>
        <v/>
      </c>
      <c r="E51" s="36" t="str">
        <f t="shared" si="22"/>
        <v>n</v>
      </c>
      <c r="F51" s="36" t="str">
        <f t="shared" si="22"/>
        <v/>
      </c>
      <c r="G51" s="36" t="str">
        <f t="shared" si="22"/>
        <v>n</v>
      </c>
      <c r="H51" s="36" t="str">
        <f t="shared" si="22"/>
        <v/>
      </c>
      <c r="I51" s="36" t="str">
        <f t="shared" si="22"/>
        <v/>
      </c>
      <c r="J51" s="36" t="str">
        <f t="shared" si="22"/>
        <v/>
      </c>
      <c r="K51" s="36" t="str">
        <f t="shared" si="22"/>
        <v/>
      </c>
      <c r="L51" s="36" t="str">
        <f t="shared" si="22"/>
        <v/>
      </c>
      <c r="M51" s="36" t="str">
        <f t="shared" si="22"/>
        <v>n</v>
      </c>
      <c r="N51" s="36" t="str">
        <f t="shared" si="22"/>
        <v/>
      </c>
      <c r="O51" s="36" t="str">
        <f t="shared" si="22"/>
        <v/>
      </c>
      <c r="P51" s="36" t="str">
        <f t="shared" si="22"/>
        <v/>
      </c>
      <c r="Q51" s="36" t="str">
        <f t="shared" si="22"/>
        <v/>
      </c>
      <c r="R51" s="36"/>
      <c r="AK51" t="s">
        <v>159</v>
      </c>
      <c r="AM51" s="5" t="s">
        <v>157</v>
      </c>
      <c r="AN51" s="5" t="s">
        <v>156</v>
      </c>
      <c r="AO51" s="5" t="s">
        <v>155</v>
      </c>
      <c r="AP51" s="5" t="s">
        <v>154</v>
      </c>
      <c r="AQ51" s="5" t="s">
        <v>153</v>
      </c>
      <c r="AR51" s="5" t="s">
        <v>152</v>
      </c>
      <c r="AS51" s="5" t="s">
        <v>151</v>
      </c>
      <c r="AT51" s="5" t="s">
        <v>150</v>
      </c>
      <c r="AU51" s="5" t="s">
        <v>149</v>
      </c>
      <c r="AV51" s="5" t="s">
        <v>148</v>
      </c>
      <c r="AW51" s="5" t="s">
        <v>147</v>
      </c>
      <c r="AX51" s="5" t="s">
        <v>146</v>
      </c>
      <c r="AY51" s="5" t="s">
        <v>143</v>
      </c>
      <c r="AZ51" s="5" t="s">
        <v>142</v>
      </c>
      <c r="BA51" s="5" t="s">
        <v>141</v>
      </c>
      <c r="BB51" s="5" t="s">
        <v>140</v>
      </c>
      <c r="BC51" s="5" t="s">
        <v>139</v>
      </c>
      <c r="BD51" s="5" t="s">
        <v>138</v>
      </c>
      <c r="BE51" s="5" t="s">
        <v>137</v>
      </c>
      <c r="BF51" s="5" t="s">
        <v>136</v>
      </c>
      <c r="BG51" s="5" t="s">
        <v>135</v>
      </c>
      <c r="BH51" s="5" t="s">
        <v>134</v>
      </c>
      <c r="BI51" s="5" t="s">
        <v>133</v>
      </c>
      <c r="BJ51" s="5" t="s">
        <v>132</v>
      </c>
      <c r="BK51" s="5"/>
      <c r="BL51">
        <v>46</v>
      </c>
      <c r="BM51">
        <v>29</v>
      </c>
      <c r="BO51">
        <v>46</v>
      </c>
      <c r="BP51">
        <v>104</v>
      </c>
    </row>
    <row r="52" spans="1:68" ht="19.2" customHeight="1" x14ac:dyDescent="0.3">
      <c r="A52" s="3">
        <v>6</v>
      </c>
      <c r="B52" s="68"/>
      <c r="C52" s="36" t="s">
        <v>4</v>
      </c>
      <c r="D52" s="36" t="str">
        <f t="shared" ref="D52:Q52" si="23">IF(D33="1","n","")</f>
        <v>n</v>
      </c>
      <c r="E52" s="36" t="str">
        <f t="shared" si="23"/>
        <v>n</v>
      </c>
      <c r="F52" s="36" t="str">
        <f t="shared" si="23"/>
        <v/>
      </c>
      <c r="G52" s="36" t="str">
        <f t="shared" si="23"/>
        <v/>
      </c>
      <c r="H52" s="36" t="str">
        <f t="shared" si="23"/>
        <v/>
      </c>
      <c r="I52" s="36" t="str">
        <f t="shared" si="23"/>
        <v>n</v>
      </c>
      <c r="J52" s="36" t="str">
        <f t="shared" si="23"/>
        <v/>
      </c>
      <c r="K52" s="36" t="str">
        <f t="shared" si="23"/>
        <v/>
      </c>
      <c r="L52" s="36" t="str">
        <f t="shared" si="23"/>
        <v>n</v>
      </c>
      <c r="M52" s="36" t="str">
        <f t="shared" si="23"/>
        <v/>
      </c>
      <c r="N52" s="36" t="str">
        <f t="shared" si="23"/>
        <v>n</v>
      </c>
      <c r="O52" s="36" t="str">
        <f t="shared" si="23"/>
        <v/>
      </c>
      <c r="P52" s="36" t="str">
        <f t="shared" si="23"/>
        <v/>
      </c>
      <c r="Q52" s="36" t="str">
        <f t="shared" si="23"/>
        <v>n</v>
      </c>
      <c r="R52" s="36" t="s">
        <v>4</v>
      </c>
      <c r="BL52">
        <v>47</v>
      </c>
      <c r="BM52">
        <v>162</v>
      </c>
      <c r="BO52">
        <v>47</v>
      </c>
      <c r="BP52">
        <v>208</v>
      </c>
    </row>
    <row r="53" spans="1:68" ht="19.2" customHeight="1" x14ac:dyDescent="0.3">
      <c r="A53" s="3">
        <v>7</v>
      </c>
      <c r="B53" s="68"/>
      <c r="C53" s="36" t="s">
        <v>4</v>
      </c>
      <c r="D53" s="36" t="str">
        <f t="shared" ref="D53:Q53" si="24">IF(D34="1","n","")</f>
        <v/>
      </c>
      <c r="E53" s="36" t="str">
        <f t="shared" si="24"/>
        <v>n</v>
      </c>
      <c r="F53" s="36" t="str">
        <f t="shared" si="24"/>
        <v/>
      </c>
      <c r="G53" s="36" t="str">
        <f t="shared" si="24"/>
        <v>n</v>
      </c>
      <c r="H53" s="36" t="str">
        <f t="shared" si="24"/>
        <v/>
      </c>
      <c r="I53" s="36" t="str">
        <f t="shared" si="24"/>
        <v/>
      </c>
      <c r="J53" s="36" t="str">
        <f t="shared" si="24"/>
        <v>n</v>
      </c>
      <c r="K53" s="36" t="str">
        <f t="shared" si="24"/>
        <v>n</v>
      </c>
      <c r="L53" s="36" t="str">
        <f t="shared" si="24"/>
        <v>n</v>
      </c>
      <c r="M53" s="36" t="str">
        <f t="shared" si="24"/>
        <v>n</v>
      </c>
      <c r="N53" s="36" t="str">
        <f t="shared" si="24"/>
        <v/>
      </c>
      <c r="O53" s="36" t="str">
        <f t="shared" si="24"/>
        <v/>
      </c>
      <c r="P53" s="36" t="str">
        <f t="shared" si="24"/>
        <v>n</v>
      </c>
      <c r="Q53" s="36" t="str">
        <f t="shared" si="24"/>
        <v/>
      </c>
      <c r="R53" s="36"/>
      <c r="AM53" s="122">
        <f>AM55</f>
        <v>230</v>
      </c>
      <c r="AN53" s="122">
        <f>AN57</f>
        <v>101</v>
      </c>
      <c r="AO53" s="122">
        <f>AO59</f>
        <v>30</v>
      </c>
      <c r="AP53" s="122">
        <f>AP61</f>
        <v>133</v>
      </c>
      <c r="AQ53" s="122">
        <f>AQ63</f>
        <v>26</v>
      </c>
      <c r="AR53" s="122">
        <f>AR65</f>
        <v>208</v>
      </c>
      <c r="AS53" s="122">
        <f>AS67</f>
        <v>137</v>
      </c>
      <c r="AT53" s="122">
        <f>AT69</f>
        <v>185</v>
      </c>
      <c r="AU53" s="122">
        <f>AU71</f>
        <v>231</v>
      </c>
      <c r="AV53" s="122">
        <f>AV73</f>
        <v>127</v>
      </c>
      <c r="AW53" s="122">
        <f>AW75</f>
        <v>200</v>
      </c>
      <c r="AX53" s="122">
        <f>AX77</f>
        <v>188</v>
      </c>
      <c r="AY53" s="90" t="s">
        <v>220</v>
      </c>
      <c r="BL53">
        <v>48</v>
      </c>
      <c r="BM53">
        <v>244</v>
      </c>
      <c r="BO53">
        <v>48</v>
      </c>
      <c r="BP53">
        <v>141</v>
      </c>
    </row>
    <row r="54" spans="1:68" ht="19.2" customHeight="1" thickBot="1" x14ac:dyDescent="0.35">
      <c r="A54" s="3">
        <v>8</v>
      </c>
      <c r="B54" s="68"/>
      <c r="C54" s="36" t="s">
        <v>4</v>
      </c>
      <c r="D54" s="36" t="str">
        <f t="shared" ref="D54:Q54" si="25">IF(D35="1","n","")</f>
        <v>n</v>
      </c>
      <c r="E54" s="36" t="str">
        <f t="shared" si="25"/>
        <v/>
      </c>
      <c r="F54" s="36" t="str">
        <f t="shared" si="25"/>
        <v/>
      </c>
      <c r="G54" s="36" t="str">
        <f t="shared" si="25"/>
        <v>n</v>
      </c>
      <c r="H54" s="36" t="str">
        <f t="shared" si="25"/>
        <v>n</v>
      </c>
      <c r="I54" s="36" t="str">
        <f t="shared" si="25"/>
        <v/>
      </c>
      <c r="J54" s="36" t="str">
        <f t="shared" si="25"/>
        <v/>
      </c>
      <c r="K54" s="36" t="str">
        <f t="shared" si="25"/>
        <v/>
      </c>
      <c r="L54" s="36" t="str">
        <f t="shared" si="25"/>
        <v>n</v>
      </c>
      <c r="M54" s="36" t="str">
        <f t="shared" si="25"/>
        <v/>
      </c>
      <c r="N54" s="36" t="str">
        <f t="shared" si="25"/>
        <v>n</v>
      </c>
      <c r="O54" s="36" t="str">
        <f t="shared" si="25"/>
        <v/>
      </c>
      <c r="P54" s="36" t="str">
        <f t="shared" si="25"/>
        <v>n</v>
      </c>
      <c r="Q54" s="36" t="str">
        <f t="shared" si="25"/>
        <v>n</v>
      </c>
      <c r="R54" s="36" t="s">
        <v>4</v>
      </c>
      <c r="Z54" t="s">
        <v>146</v>
      </c>
      <c r="AA54" t="s">
        <v>143</v>
      </c>
      <c r="AB54" t="s">
        <v>142</v>
      </c>
      <c r="AC54" t="s">
        <v>141</v>
      </c>
      <c r="AD54" t="s">
        <v>140</v>
      </c>
      <c r="AE54" t="s">
        <v>139</v>
      </c>
      <c r="AF54" t="s">
        <v>138</v>
      </c>
      <c r="AG54" t="s">
        <v>137</v>
      </c>
      <c r="AH54" t="s">
        <v>136</v>
      </c>
      <c r="AI54" t="s">
        <v>135</v>
      </c>
      <c r="AJ54" t="s">
        <v>134</v>
      </c>
      <c r="AK54" t="s">
        <v>133</v>
      </c>
      <c r="AL54" t="s">
        <v>132</v>
      </c>
      <c r="AM54" s="67">
        <f>VLOOKUP(AM53,$BL$5:$BM$260,2)</f>
        <v>68</v>
      </c>
      <c r="AN54" s="67">
        <f>VLOOKUP(AN53,$BL$5:$BM$260,2)</f>
        <v>81</v>
      </c>
      <c r="AO54" s="67">
        <f t="shared" ref="AO54:AX54" si="26">VLOOKUP(AO53,$BL$5:$BM$260,2)</f>
        <v>211</v>
      </c>
      <c r="AP54" s="67">
        <f t="shared" si="26"/>
        <v>102</v>
      </c>
      <c r="AQ54" s="67">
        <f t="shared" si="26"/>
        <v>44</v>
      </c>
      <c r="AR54" s="67">
        <f t="shared" si="26"/>
        <v>47</v>
      </c>
      <c r="AS54" s="67">
        <f t="shared" si="26"/>
        <v>90</v>
      </c>
      <c r="AT54" s="67">
        <f t="shared" si="26"/>
        <v>83</v>
      </c>
      <c r="AU54" s="67">
        <f t="shared" si="26"/>
        <v>17</v>
      </c>
      <c r="AV54" s="67">
        <f t="shared" si="26"/>
        <v>176</v>
      </c>
      <c r="AW54" s="67">
        <f t="shared" si="26"/>
        <v>143</v>
      </c>
      <c r="AX54" s="67">
        <f t="shared" si="26"/>
        <v>164</v>
      </c>
      <c r="AY54" s="90" t="s">
        <v>222</v>
      </c>
      <c r="BL54">
        <v>49</v>
      </c>
      <c r="BM54">
        <v>186</v>
      </c>
      <c r="BO54">
        <v>49</v>
      </c>
      <c r="BP54">
        <v>55</v>
      </c>
    </row>
    <row r="55" spans="1:68" ht="19.2" customHeight="1" thickTop="1" x14ac:dyDescent="0.3">
      <c r="A55" s="3">
        <v>9</v>
      </c>
      <c r="B55" s="68"/>
      <c r="C55" s="36" t="s">
        <v>4</v>
      </c>
      <c r="D55" s="36" t="str">
        <f t="shared" ref="D55:Q55" si="27">IF(D36="1","n","")</f>
        <v>n</v>
      </c>
      <c r="E55" s="36" t="str">
        <f t="shared" si="27"/>
        <v>n</v>
      </c>
      <c r="F55" s="36" t="str">
        <f t="shared" si="27"/>
        <v>n</v>
      </c>
      <c r="G55" s="36" t="str">
        <f t="shared" si="27"/>
        <v>n</v>
      </c>
      <c r="H55" s="36" t="str">
        <f t="shared" si="27"/>
        <v>n</v>
      </c>
      <c r="I55" s="36" t="str">
        <f t="shared" si="27"/>
        <v>n</v>
      </c>
      <c r="J55" s="36" t="str">
        <f t="shared" si="27"/>
        <v>n</v>
      </c>
      <c r="K55" s="36" t="str">
        <f t="shared" si="27"/>
        <v>n</v>
      </c>
      <c r="L55" s="36" t="str">
        <f t="shared" si="27"/>
        <v/>
      </c>
      <c r="M55" s="36" t="str">
        <f t="shared" si="27"/>
        <v/>
      </c>
      <c r="N55" s="36" t="str">
        <f t="shared" si="27"/>
        <v/>
      </c>
      <c r="O55" s="36" t="str">
        <f t="shared" si="27"/>
        <v>n</v>
      </c>
      <c r="P55" s="36" t="str">
        <f t="shared" si="27"/>
        <v>n</v>
      </c>
      <c r="Q55" s="36" t="str">
        <f t="shared" si="27"/>
        <v>n</v>
      </c>
      <c r="R55" s="36"/>
      <c r="Y55" s="3" t="s">
        <v>76</v>
      </c>
      <c r="Z55" s="123">
        <v>1</v>
      </c>
      <c r="AA55" s="123">
        <v>242</v>
      </c>
      <c r="AB55" s="123">
        <v>100</v>
      </c>
      <c r="AC55" s="123">
        <v>178</v>
      </c>
      <c r="AD55" s="123">
        <v>97</v>
      </c>
      <c r="AE55" s="123">
        <v>213</v>
      </c>
      <c r="AF55" s="123">
        <v>142</v>
      </c>
      <c r="AG55" s="123">
        <v>42</v>
      </c>
      <c r="AH55" s="123">
        <v>61</v>
      </c>
      <c r="AI55" s="123">
        <v>91</v>
      </c>
      <c r="AJ55" s="123">
        <v>158</v>
      </c>
      <c r="AK55" s="123">
        <v>153</v>
      </c>
      <c r="AL55" s="123">
        <v>41</v>
      </c>
      <c r="AM55" s="161">
        <f>W47</f>
        <v>230</v>
      </c>
      <c r="AN55" s="162">
        <f t="shared" ref="AN55:AX55" si="28">X47</f>
        <v>25</v>
      </c>
      <c r="AO55" s="162">
        <f t="shared" si="28"/>
        <v>255</v>
      </c>
      <c r="AP55" s="162">
        <f t="shared" si="28"/>
        <v>107</v>
      </c>
      <c r="AQ55" s="162">
        <f t="shared" si="28"/>
        <v>56</v>
      </c>
      <c r="AR55" s="162">
        <f t="shared" si="28"/>
        <v>165</v>
      </c>
      <c r="AS55" s="162">
        <f t="shared" si="28"/>
        <v>205</v>
      </c>
      <c r="AT55" s="162">
        <f t="shared" si="28"/>
        <v>63</v>
      </c>
      <c r="AU55" s="162">
        <f t="shared" si="28"/>
        <v>37</v>
      </c>
      <c r="AV55" s="162">
        <f t="shared" si="28"/>
        <v>254</v>
      </c>
      <c r="AW55" s="162">
        <f t="shared" si="28"/>
        <v>50</v>
      </c>
      <c r="AX55" s="162">
        <f t="shared" si="28"/>
        <v>129</v>
      </c>
      <c r="AY55" s="120"/>
      <c r="AZ55" s="120"/>
      <c r="BA55" s="120"/>
      <c r="BB55" s="120"/>
      <c r="BC55" s="120"/>
      <c r="BD55" s="120"/>
      <c r="BE55" s="120"/>
      <c r="BF55" s="120"/>
      <c r="BG55" s="120"/>
      <c r="BH55" s="120"/>
      <c r="BI55" s="120"/>
      <c r="BL55">
        <v>50</v>
      </c>
      <c r="BM55">
        <v>141</v>
      </c>
      <c r="BO55">
        <v>50</v>
      </c>
      <c r="BP55">
        <v>110</v>
      </c>
    </row>
    <row r="56" spans="1:68" ht="19.2" customHeight="1" x14ac:dyDescent="0.3">
      <c r="A56" s="3">
        <v>10</v>
      </c>
      <c r="B56" s="68"/>
      <c r="C56" s="36" t="s">
        <v>4</v>
      </c>
      <c r="D56" s="36" t="str">
        <f t="shared" ref="D56:Q56" si="29">IF(D37="1","n","")</f>
        <v>n</v>
      </c>
      <c r="E56" s="36" t="str">
        <f t="shared" si="29"/>
        <v/>
      </c>
      <c r="F56" s="36" t="str">
        <f t="shared" si="29"/>
        <v>n</v>
      </c>
      <c r="G56" s="36" t="str">
        <f t="shared" si="29"/>
        <v>n</v>
      </c>
      <c r="H56" s="36" t="str">
        <f t="shared" si="29"/>
        <v>n</v>
      </c>
      <c r="I56" s="36" t="str">
        <f t="shared" si="29"/>
        <v/>
      </c>
      <c r="J56" s="36" t="str">
        <f t="shared" si="29"/>
        <v>n</v>
      </c>
      <c r="K56" s="36" t="str">
        <f t="shared" si="29"/>
        <v/>
      </c>
      <c r="L56" s="36" t="str">
        <f t="shared" si="29"/>
        <v/>
      </c>
      <c r="M56" s="36" t="str">
        <f t="shared" si="29"/>
        <v>n</v>
      </c>
      <c r="N56" s="36" t="str">
        <f t="shared" si="29"/>
        <v/>
      </c>
      <c r="O56" s="36" t="str">
        <f t="shared" si="29"/>
        <v>n</v>
      </c>
      <c r="P56" s="36" t="str">
        <f t="shared" si="29"/>
        <v/>
      </c>
      <c r="Q56" s="36" t="str">
        <f t="shared" si="29"/>
        <v>n</v>
      </c>
      <c r="R56" s="36" t="s">
        <v>4</v>
      </c>
      <c r="Y56" s="3" t="s">
        <v>77</v>
      </c>
      <c r="Z56" s="68">
        <f>VLOOKUP(Z55,$BL$5:$BM$260,2)</f>
        <v>0</v>
      </c>
      <c r="AA56" s="68">
        <f>VLOOKUP(AA55,$BL$5:$BM$260,2)</f>
        <v>168</v>
      </c>
      <c r="AB56" s="68">
        <f t="shared" ref="AB56:AL56" si="30">VLOOKUP(AB55,$BL$5:$BM$260,2)</f>
        <v>142</v>
      </c>
      <c r="AC56" s="68">
        <f t="shared" si="30"/>
        <v>35</v>
      </c>
      <c r="AD56" s="68">
        <f t="shared" si="30"/>
        <v>173</v>
      </c>
      <c r="AE56" s="68">
        <f t="shared" si="30"/>
        <v>94</v>
      </c>
      <c r="AF56" s="68">
        <f t="shared" si="30"/>
        <v>185</v>
      </c>
      <c r="AG56" s="68">
        <f t="shared" si="30"/>
        <v>107</v>
      </c>
      <c r="AH56" s="68">
        <f t="shared" si="30"/>
        <v>199</v>
      </c>
      <c r="AI56" s="68">
        <f t="shared" si="30"/>
        <v>74</v>
      </c>
      <c r="AJ56" s="68">
        <f t="shared" si="30"/>
        <v>194</v>
      </c>
      <c r="AK56" s="68">
        <f t="shared" si="30"/>
        <v>233</v>
      </c>
      <c r="AL56" s="68">
        <f t="shared" si="30"/>
        <v>78</v>
      </c>
      <c r="AM56" s="163">
        <f>VLOOKUP(MOD(($AM$54+Z56),255),$BO$5:$BP$259,2)</f>
        <v>230</v>
      </c>
      <c r="AN56" s="163">
        <f>VLOOKUP(MOD(($AM$54+AA56),255),$BO$5:$BP$259,2)</f>
        <v>124</v>
      </c>
      <c r="AO56" s="163">
        <f>VLOOKUP(MOD(($AM$54+AB56),255),$BO$5:$BP$259,2)</f>
        <v>15</v>
      </c>
      <c r="AP56" s="163">
        <f t="shared" ref="AP56:AX56" si="31">VLOOKUP(MOD(($AM$54+AC56),255),$BO$5:$BP$259,2)</f>
        <v>39</v>
      </c>
      <c r="AQ56" s="163">
        <f t="shared" si="31"/>
        <v>6</v>
      </c>
      <c r="AR56" s="163">
        <f t="shared" si="31"/>
        <v>47</v>
      </c>
      <c r="AS56" s="163">
        <f t="shared" si="31"/>
        <v>75</v>
      </c>
      <c r="AT56" s="163">
        <f t="shared" si="31"/>
        <v>169</v>
      </c>
      <c r="AU56" s="163">
        <f t="shared" si="31"/>
        <v>138</v>
      </c>
      <c r="AV56" s="163">
        <f t="shared" si="31"/>
        <v>100</v>
      </c>
      <c r="AW56" s="163">
        <f t="shared" si="31"/>
        <v>128</v>
      </c>
      <c r="AX56" s="163">
        <f t="shared" si="31"/>
        <v>104</v>
      </c>
      <c r="AY56" s="163">
        <f>VLOOKUP(MOD(($AM$54+AL56),255),$BO$5:$BP$259,2)</f>
        <v>174</v>
      </c>
      <c r="AZ56" s="123"/>
      <c r="BA56" s="123"/>
      <c r="BB56" s="123"/>
      <c r="BC56" s="123"/>
      <c r="BD56" s="123"/>
      <c r="BE56" s="123"/>
      <c r="BF56" s="123"/>
      <c r="BG56" s="123"/>
      <c r="BH56" s="123"/>
      <c r="BI56" s="123"/>
      <c r="BJ56" s="68"/>
      <c r="BL56">
        <v>51</v>
      </c>
      <c r="BM56">
        <v>180</v>
      </c>
      <c r="BO56">
        <v>51</v>
      </c>
      <c r="BP56">
        <v>220</v>
      </c>
    </row>
    <row r="57" spans="1:68" ht="19.2" customHeight="1" x14ac:dyDescent="0.3">
      <c r="A57" s="3">
        <v>11</v>
      </c>
      <c r="C57" s="36" t="s">
        <v>4</v>
      </c>
      <c r="D57" s="36" t="str">
        <f t="shared" ref="D57:Q57" si="32">IF(D38="1","n","")</f>
        <v>n</v>
      </c>
      <c r="E57" s="36" t="str">
        <f t="shared" si="32"/>
        <v/>
      </c>
      <c r="F57" s="36" t="str">
        <f t="shared" si="32"/>
        <v/>
      </c>
      <c r="G57" s="36" t="str">
        <f t="shared" si="32"/>
        <v>n</v>
      </c>
      <c r="H57" s="36" t="str">
        <f t="shared" si="32"/>
        <v/>
      </c>
      <c r="I57" s="36" t="str">
        <f t="shared" si="32"/>
        <v>n</v>
      </c>
      <c r="J57" s="36" t="str">
        <f t="shared" si="32"/>
        <v>n</v>
      </c>
      <c r="K57" s="36" t="str">
        <f t="shared" si="32"/>
        <v/>
      </c>
      <c r="L57" s="36" t="str">
        <f t="shared" si="32"/>
        <v>n</v>
      </c>
      <c r="M57" s="36" t="str">
        <f t="shared" si="32"/>
        <v/>
      </c>
      <c r="N57" s="36" t="str">
        <f t="shared" si="32"/>
        <v/>
      </c>
      <c r="O57" s="36" t="str">
        <f t="shared" si="32"/>
        <v/>
      </c>
      <c r="P57" s="36" t="str">
        <f t="shared" si="32"/>
        <v/>
      </c>
      <c r="Q57" s="36" t="str">
        <f t="shared" si="32"/>
        <v/>
      </c>
      <c r="R57" s="36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64">
        <f>_xlfn.BITXOR(AM55,AM56)</f>
        <v>0</v>
      </c>
      <c r="AN57" s="164">
        <f t="shared" ref="AN57:AY57" si="33">_xlfn.BITXOR(AN55,AN56)</f>
        <v>101</v>
      </c>
      <c r="AO57" s="164">
        <f t="shared" si="33"/>
        <v>240</v>
      </c>
      <c r="AP57" s="164">
        <f t="shared" si="33"/>
        <v>76</v>
      </c>
      <c r="AQ57" s="164">
        <f t="shared" si="33"/>
        <v>62</v>
      </c>
      <c r="AR57" s="164">
        <f t="shared" si="33"/>
        <v>138</v>
      </c>
      <c r="AS57" s="164">
        <f t="shared" si="33"/>
        <v>134</v>
      </c>
      <c r="AT57" s="164">
        <f t="shared" si="33"/>
        <v>150</v>
      </c>
      <c r="AU57" s="164">
        <f t="shared" si="33"/>
        <v>175</v>
      </c>
      <c r="AV57" s="164">
        <f t="shared" si="33"/>
        <v>154</v>
      </c>
      <c r="AW57" s="164">
        <f t="shared" si="33"/>
        <v>178</v>
      </c>
      <c r="AX57" s="164">
        <f t="shared" si="33"/>
        <v>233</v>
      </c>
      <c r="AY57" s="164">
        <f t="shared" si="33"/>
        <v>174</v>
      </c>
      <c r="AZ57" s="123"/>
      <c r="BA57" s="123"/>
      <c r="BB57" s="123"/>
      <c r="BC57" s="123"/>
      <c r="BD57" s="123"/>
      <c r="BE57" s="123"/>
      <c r="BF57" s="123"/>
      <c r="BG57" s="123"/>
      <c r="BH57" s="123"/>
      <c r="BI57" s="123"/>
      <c r="BJ57" s="68"/>
      <c r="BL57">
        <v>52</v>
      </c>
      <c r="BM57">
        <v>45</v>
      </c>
      <c r="BO57">
        <v>52</v>
      </c>
      <c r="BP57">
        <v>149</v>
      </c>
    </row>
    <row r="58" spans="1:68" ht="19.2" customHeight="1" x14ac:dyDescent="0.3">
      <c r="A58" s="3">
        <v>12</v>
      </c>
      <c r="C58" s="36" t="s">
        <v>4</v>
      </c>
      <c r="D58" s="36" t="str">
        <f t="shared" ref="D58:Q58" si="34">IF(D39="1","n","")</f>
        <v>n</v>
      </c>
      <c r="E58" s="36" t="str">
        <f t="shared" si="34"/>
        <v/>
      </c>
      <c r="F58" s="36" t="str">
        <f t="shared" si="34"/>
        <v/>
      </c>
      <c r="G58" s="36" t="str">
        <f t="shared" si="34"/>
        <v/>
      </c>
      <c r="H58" s="36" t="str">
        <f t="shared" si="34"/>
        <v>n</v>
      </c>
      <c r="I58" s="36" t="str">
        <f t="shared" si="34"/>
        <v>n</v>
      </c>
      <c r="J58" s="36" t="str">
        <f t="shared" si="34"/>
        <v>n</v>
      </c>
      <c r="K58" s="36" t="str">
        <f t="shared" si="34"/>
        <v/>
      </c>
      <c r="L58" s="36" t="str">
        <f t="shared" si="34"/>
        <v>n</v>
      </c>
      <c r="M58" s="36" t="str">
        <f t="shared" si="34"/>
        <v>n</v>
      </c>
      <c r="N58" s="36" t="str">
        <f t="shared" si="34"/>
        <v>n</v>
      </c>
      <c r="O58" s="36" t="str">
        <f t="shared" si="34"/>
        <v/>
      </c>
      <c r="P58" s="36" t="str">
        <f t="shared" si="34"/>
        <v/>
      </c>
      <c r="Q58" s="36" t="str">
        <f t="shared" si="34"/>
        <v/>
      </c>
      <c r="R58" s="36" t="s">
        <v>4</v>
      </c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3"/>
      <c r="AN58" s="163">
        <f>VLOOKUP(MOD(($AN$54+Z56),255),$BO$5:$BP$259,2)</f>
        <v>101</v>
      </c>
      <c r="AO58" s="163">
        <f t="shared" ref="AO58:AZ58" si="35">VLOOKUP(MOD(($AN$54+AA56),255),$BO$5:$BP$259,2)</f>
        <v>238</v>
      </c>
      <c r="AP58" s="163">
        <f>VLOOKUP(MOD(($AN$54+AB56),255),$BO$5:$BP$259,2)</f>
        <v>74</v>
      </c>
      <c r="AQ58" s="163">
        <f t="shared" si="35"/>
        <v>76</v>
      </c>
      <c r="AR58" s="163">
        <f t="shared" si="35"/>
        <v>150</v>
      </c>
      <c r="AS58" s="163">
        <f t="shared" si="35"/>
        <v>169</v>
      </c>
      <c r="AT58" s="163">
        <f t="shared" si="35"/>
        <v>69</v>
      </c>
      <c r="AU58" s="163">
        <f t="shared" si="35"/>
        <v>196</v>
      </c>
      <c r="AV58" s="163">
        <f t="shared" si="35"/>
        <v>108</v>
      </c>
      <c r="AW58" s="163">
        <f t="shared" si="35"/>
        <v>236</v>
      </c>
      <c r="AX58" s="163">
        <f t="shared" si="35"/>
        <v>251</v>
      </c>
      <c r="AY58" s="163">
        <f t="shared" si="35"/>
        <v>237</v>
      </c>
      <c r="AZ58" s="163">
        <f t="shared" si="35"/>
        <v>107</v>
      </c>
      <c r="BA58" s="123"/>
      <c r="BB58" s="123"/>
      <c r="BC58" s="123"/>
      <c r="BD58" s="123"/>
      <c r="BE58" s="123"/>
      <c r="BF58" s="123"/>
      <c r="BG58" s="123"/>
      <c r="BH58" s="123"/>
      <c r="BI58" s="123"/>
      <c r="BJ58" s="68"/>
      <c r="BL58">
        <v>53</v>
      </c>
      <c r="BM58">
        <v>99</v>
      </c>
      <c r="BO58">
        <v>53</v>
      </c>
      <c r="BP58">
        <v>7</v>
      </c>
    </row>
    <row r="59" spans="1:68" ht="19.2" customHeight="1" thickBot="1" x14ac:dyDescent="0.35">
      <c r="A59" s="3">
        <v>13</v>
      </c>
      <c r="C59" s="36" t="s">
        <v>4</v>
      </c>
      <c r="D59" s="36" t="str">
        <f t="shared" ref="D59:Q59" si="36">IF(D40="1","n","")</f>
        <v>n</v>
      </c>
      <c r="E59" s="36" t="str">
        <f t="shared" si="36"/>
        <v>n</v>
      </c>
      <c r="F59" s="36" t="str">
        <f t="shared" si="36"/>
        <v/>
      </c>
      <c r="G59" s="36" t="str">
        <f t="shared" si="36"/>
        <v>n</v>
      </c>
      <c r="H59" s="36" t="str">
        <f t="shared" si="36"/>
        <v/>
      </c>
      <c r="I59" s="36" t="str">
        <f t="shared" si="36"/>
        <v/>
      </c>
      <c r="J59" s="36" t="str">
        <f t="shared" si="36"/>
        <v/>
      </c>
      <c r="K59" s="36" t="str">
        <f t="shared" si="36"/>
        <v/>
      </c>
      <c r="L59" s="36" t="str">
        <f t="shared" si="36"/>
        <v/>
      </c>
      <c r="M59" s="36" t="str">
        <f t="shared" si="36"/>
        <v/>
      </c>
      <c r="N59" s="36" t="str">
        <f t="shared" si="36"/>
        <v/>
      </c>
      <c r="O59" s="36" t="str">
        <f t="shared" si="36"/>
        <v>n</v>
      </c>
      <c r="P59" s="36" t="str">
        <f t="shared" si="36"/>
        <v>n</v>
      </c>
      <c r="Q59" s="36" t="str">
        <f t="shared" si="36"/>
        <v>n</v>
      </c>
      <c r="R59" s="36"/>
      <c r="U59" t="s">
        <v>13</v>
      </c>
      <c r="Y59" s="96" t="s">
        <v>81</v>
      </c>
      <c r="Z59" s="34">
        <v>8</v>
      </c>
      <c r="AA59" s="34">
        <v>7</v>
      </c>
      <c r="AB59" s="34">
        <v>6</v>
      </c>
      <c r="AC59" s="34">
        <v>5</v>
      </c>
      <c r="AD59" s="34">
        <v>4</v>
      </c>
      <c r="AE59" s="34">
        <v>3</v>
      </c>
      <c r="AF59" s="34">
        <v>2</v>
      </c>
      <c r="AG59" s="34">
        <v>1</v>
      </c>
      <c r="AH59" s="120"/>
      <c r="AI59" s="120"/>
      <c r="AJ59" s="120"/>
      <c r="AK59" s="120"/>
      <c r="AL59" s="120"/>
      <c r="AM59" s="123"/>
      <c r="AN59" s="164">
        <f>_xlfn.BITXOR(AN57,AN58)</f>
        <v>0</v>
      </c>
      <c r="AO59" s="164">
        <f t="shared" ref="AO59" si="37">_xlfn.BITXOR(AO57,AO58)</f>
        <v>30</v>
      </c>
      <c r="AP59" s="164">
        <f t="shared" ref="AP59" si="38">_xlfn.BITXOR(AP57,AP58)</f>
        <v>6</v>
      </c>
      <c r="AQ59" s="164">
        <f t="shared" ref="AQ59" si="39">_xlfn.BITXOR(AQ57,AQ58)</f>
        <v>114</v>
      </c>
      <c r="AR59" s="164">
        <f t="shared" ref="AR59" si="40">_xlfn.BITXOR(AR57,AR58)</f>
        <v>28</v>
      </c>
      <c r="AS59" s="164">
        <f t="shared" ref="AS59" si="41">_xlfn.BITXOR(AS57,AS58)</f>
        <v>47</v>
      </c>
      <c r="AT59" s="164">
        <f t="shared" ref="AT59" si="42">_xlfn.BITXOR(AT57,AT58)</f>
        <v>211</v>
      </c>
      <c r="AU59" s="164">
        <f t="shared" ref="AU59" si="43">_xlfn.BITXOR(AU57,AU58)</f>
        <v>107</v>
      </c>
      <c r="AV59" s="164">
        <f t="shared" ref="AV59" si="44">_xlfn.BITXOR(AV57,AV58)</f>
        <v>246</v>
      </c>
      <c r="AW59" s="164">
        <f t="shared" ref="AW59" si="45">_xlfn.BITXOR(AW57,AW58)</f>
        <v>94</v>
      </c>
      <c r="AX59" s="164">
        <f t="shared" ref="AX59" si="46">_xlfn.BITXOR(AX57,AX58)</f>
        <v>18</v>
      </c>
      <c r="AY59" s="164">
        <f t="shared" ref="AY59" si="47">_xlfn.BITXOR(AY57,AY58)</f>
        <v>67</v>
      </c>
      <c r="AZ59" s="164">
        <f t="shared" ref="AZ59" si="48">_xlfn.BITXOR(AZ57,AZ58)</f>
        <v>107</v>
      </c>
      <c r="BA59" s="123"/>
      <c r="BB59" s="123"/>
      <c r="BC59" s="123"/>
      <c r="BD59" s="123"/>
      <c r="BE59" s="123"/>
      <c r="BF59" s="123"/>
      <c r="BG59" s="123"/>
      <c r="BH59" s="123"/>
      <c r="BI59" s="123"/>
      <c r="BJ59" s="68"/>
      <c r="BL59">
        <v>54</v>
      </c>
      <c r="BM59">
        <v>24</v>
      </c>
      <c r="BO59">
        <v>54</v>
      </c>
      <c r="BP59">
        <v>14</v>
      </c>
    </row>
    <row r="60" spans="1:68" ht="19.2" customHeight="1" x14ac:dyDescent="0.3">
      <c r="A60" s="3">
        <v>14</v>
      </c>
      <c r="C60" s="36" t="s">
        <v>4</v>
      </c>
      <c r="D60" s="36" t="str">
        <f t="shared" ref="D60:Q60" si="49">IF(D41="1","n","")</f>
        <v>n</v>
      </c>
      <c r="E60" s="36" t="str">
        <f t="shared" si="49"/>
        <v/>
      </c>
      <c r="F60" s="36" t="str">
        <f t="shared" si="49"/>
        <v>n</v>
      </c>
      <c r="G60" s="36" t="str">
        <f t="shared" si="49"/>
        <v>n</v>
      </c>
      <c r="H60" s="36" t="str">
        <f t="shared" si="49"/>
        <v>n</v>
      </c>
      <c r="I60" s="36" t="str">
        <f t="shared" si="49"/>
        <v>n</v>
      </c>
      <c r="J60" s="36" t="str">
        <f t="shared" si="49"/>
        <v/>
      </c>
      <c r="K60" s="36" t="str">
        <f t="shared" si="49"/>
        <v>n</v>
      </c>
      <c r="L60" s="36" t="str">
        <f t="shared" si="49"/>
        <v/>
      </c>
      <c r="M60" s="36" t="str">
        <f t="shared" si="49"/>
        <v>n</v>
      </c>
      <c r="N60" s="36" t="str">
        <f t="shared" si="49"/>
        <v>n</v>
      </c>
      <c r="O60" s="36" t="str">
        <f t="shared" si="49"/>
        <v/>
      </c>
      <c r="P60" s="36" t="s">
        <v>102</v>
      </c>
      <c r="Q60" s="36" t="str">
        <f t="shared" si="49"/>
        <v/>
      </c>
      <c r="R60" s="36" t="s">
        <v>4</v>
      </c>
      <c r="U60">
        <v>11</v>
      </c>
      <c r="V60" s="76"/>
      <c r="W60" s="77" t="s">
        <v>160</v>
      </c>
      <c r="X60" s="94">
        <f>AY79</f>
        <v>15</v>
      </c>
      <c r="Y60" s="96" t="str">
        <f>DEC2BIN(X60,8)</f>
        <v>00001111</v>
      </c>
      <c r="Z60" s="34" t="str">
        <f>MID($Y60,$Z$32,1)</f>
        <v>1</v>
      </c>
      <c r="AA60" s="34" t="str">
        <f>MID($Y60,$AA$32,1)</f>
        <v>1</v>
      </c>
      <c r="AB60" s="34" t="str">
        <f>MID($Y60,$AB$32,1)</f>
        <v>1</v>
      </c>
      <c r="AC60" s="34" t="str">
        <f>MID($Y60,$AC$32,1)</f>
        <v>1</v>
      </c>
      <c r="AD60" s="34" t="str">
        <f>MID($Y60,$AD$32,1)</f>
        <v>0</v>
      </c>
      <c r="AE60" s="34" t="str">
        <f>MID($Y60,$AE$32,1)</f>
        <v>0</v>
      </c>
      <c r="AF60" s="34" t="str">
        <f>MID($Y60,$AF$32,1)</f>
        <v>0</v>
      </c>
      <c r="AG60" s="34" t="str">
        <f>MID($Y60,$AG$32,1)</f>
        <v>0</v>
      </c>
      <c r="AH60" s="120"/>
      <c r="AI60" s="120"/>
      <c r="AJ60" s="120"/>
      <c r="AK60" s="120"/>
      <c r="AL60" s="120"/>
      <c r="AM60" s="123"/>
      <c r="AN60" s="123"/>
      <c r="AO60" s="163">
        <f t="shared" ref="AO60:BA60" si="50">VLOOKUP(MOD(($AO$54+Z56),255),$BO$5:$BP$259,2)</f>
        <v>30</v>
      </c>
      <c r="AP60" s="163">
        <f t="shared" si="50"/>
        <v>131</v>
      </c>
      <c r="AQ60" s="163">
        <f t="shared" si="50"/>
        <v>140</v>
      </c>
      <c r="AR60" s="163">
        <f t="shared" si="50"/>
        <v>192</v>
      </c>
      <c r="AS60" s="163">
        <f t="shared" si="50"/>
        <v>234</v>
      </c>
      <c r="AT60" s="163">
        <f t="shared" si="50"/>
        <v>110</v>
      </c>
      <c r="AU60" s="163">
        <f t="shared" si="50"/>
        <v>50</v>
      </c>
      <c r="AV60" s="163">
        <f t="shared" si="50"/>
        <v>123</v>
      </c>
      <c r="AW60" s="163">
        <f t="shared" si="50"/>
        <v>236</v>
      </c>
      <c r="AX60" s="163">
        <f t="shared" si="50"/>
        <v>92</v>
      </c>
      <c r="AY60" s="163">
        <f t="shared" si="50"/>
        <v>255</v>
      </c>
      <c r="AZ60" s="163">
        <f t="shared" si="50"/>
        <v>165</v>
      </c>
      <c r="BA60" s="163">
        <f t="shared" si="50"/>
        <v>89</v>
      </c>
      <c r="BB60" s="123"/>
      <c r="BC60" s="123"/>
      <c r="BD60" s="123"/>
      <c r="BE60" s="123"/>
      <c r="BF60" s="123"/>
      <c r="BG60" s="123"/>
      <c r="BH60" s="123"/>
      <c r="BI60" s="123"/>
      <c r="BJ60" s="68"/>
      <c r="BL60">
        <v>55</v>
      </c>
      <c r="BM60">
        <v>49</v>
      </c>
      <c r="BO60">
        <v>55</v>
      </c>
      <c r="BP60">
        <v>28</v>
      </c>
    </row>
    <row r="61" spans="1:68" ht="19.2" customHeight="1" x14ac:dyDescent="0.3">
      <c r="A61" s="3">
        <v>15</v>
      </c>
      <c r="C61" s="36" t="s">
        <v>4</v>
      </c>
      <c r="D61" s="36" t="str">
        <f>IF(D42="1","n","")</f>
        <v>n</v>
      </c>
      <c r="E61" s="36" t="str">
        <f t="shared" ref="E61:P61" si="51">IF(E42="1","n","")</f>
        <v/>
      </c>
      <c r="F61" s="36" t="str">
        <f t="shared" si="51"/>
        <v/>
      </c>
      <c r="G61" s="36" t="str">
        <f t="shared" si="51"/>
        <v>n</v>
      </c>
      <c r="H61" s="36" t="str">
        <f t="shared" si="51"/>
        <v>n</v>
      </c>
      <c r="I61" s="36" t="str">
        <f t="shared" si="51"/>
        <v>n</v>
      </c>
      <c r="J61" s="36" t="str">
        <f t="shared" si="51"/>
        <v>n</v>
      </c>
      <c r="K61" s="36" t="str">
        <f t="shared" si="51"/>
        <v>n</v>
      </c>
      <c r="L61" s="36" t="str">
        <f t="shared" si="51"/>
        <v>n</v>
      </c>
      <c r="M61" s="36" t="str">
        <f t="shared" si="51"/>
        <v/>
      </c>
      <c r="N61" s="36" t="str">
        <f t="shared" si="51"/>
        <v/>
      </c>
      <c r="O61" s="36" t="str">
        <f t="shared" si="51"/>
        <v/>
      </c>
      <c r="P61" s="36" t="str">
        <f t="shared" si="51"/>
        <v/>
      </c>
      <c r="Q61" s="36" t="s">
        <v>102</v>
      </c>
      <c r="R61" s="36"/>
      <c r="U61">
        <v>10</v>
      </c>
      <c r="V61" s="78"/>
      <c r="W61" s="79" t="s">
        <v>161</v>
      </c>
      <c r="X61" s="69">
        <f>AZ79</f>
        <v>4</v>
      </c>
      <c r="Y61" s="96" t="str">
        <f t="shared" ref="Y61:Y71" si="52">DEC2BIN(X61,8)</f>
        <v>00000100</v>
      </c>
      <c r="Z61" s="34" t="str">
        <f t="shared" ref="Z61:Z71" si="53">MID($Y61,$Z$32,1)</f>
        <v>0</v>
      </c>
      <c r="AA61" s="34" t="str">
        <f t="shared" ref="AA61:AA71" si="54">MID($Y61,$AA$32,1)</f>
        <v>0</v>
      </c>
      <c r="AB61" s="34" t="str">
        <f t="shared" ref="AB61:AB71" si="55">MID($Y61,$AB$32,1)</f>
        <v>1</v>
      </c>
      <c r="AC61" s="34" t="str">
        <f t="shared" ref="AC61:AC71" si="56">MID($Y61,$AC$32,1)</f>
        <v>0</v>
      </c>
      <c r="AD61" s="34" t="str">
        <f t="shared" ref="AD61:AD71" si="57">MID($Y61,$AD$32,1)</f>
        <v>0</v>
      </c>
      <c r="AE61" s="34" t="str">
        <f t="shared" ref="AE61:AE71" si="58">MID($Y61,$AE$32,1)</f>
        <v>0</v>
      </c>
      <c r="AF61" s="34" t="str">
        <f t="shared" ref="AF61:AF71" si="59">MID($Y61,$AF$32,1)</f>
        <v>0</v>
      </c>
      <c r="AG61" s="34" t="str">
        <f t="shared" ref="AG61:AG71" si="60">MID($Y61,$AG$32,1)</f>
        <v>0</v>
      </c>
      <c r="AH61" s="120"/>
      <c r="AI61" s="120"/>
      <c r="AJ61" s="120"/>
      <c r="AK61" s="120"/>
      <c r="AL61" s="120"/>
      <c r="AM61" s="123"/>
      <c r="AN61" s="123"/>
      <c r="AO61" s="164">
        <f>_xlfn.BITXOR(AO59,AO60)</f>
        <v>0</v>
      </c>
      <c r="AP61" s="164">
        <f t="shared" ref="AP61" si="61">_xlfn.BITXOR(AP59,AP60)</f>
        <v>133</v>
      </c>
      <c r="AQ61" s="164">
        <f t="shared" ref="AQ61" si="62">_xlfn.BITXOR(AQ59,AQ60)</f>
        <v>254</v>
      </c>
      <c r="AR61" s="164">
        <f t="shared" ref="AR61" si="63">_xlfn.BITXOR(AR59,AR60)</f>
        <v>220</v>
      </c>
      <c r="AS61" s="164">
        <f t="shared" ref="AS61" si="64">_xlfn.BITXOR(AS59,AS60)</f>
        <v>197</v>
      </c>
      <c r="AT61" s="164">
        <f t="shared" ref="AT61" si="65">_xlfn.BITXOR(AT59,AT60)</f>
        <v>189</v>
      </c>
      <c r="AU61" s="164">
        <f t="shared" ref="AU61" si="66">_xlfn.BITXOR(AU59,AU60)</f>
        <v>89</v>
      </c>
      <c r="AV61" s="164">
        <f t="shared" ref="AV61" si="67">_xlfn.BITXOR(AV59,AV60)</f>
        <v>141</v>
      </c>
      <c r="AW61" s="164">
        <f t="shared" ref="AW61" si="68">_xlfn.BITXOR(AW59,AW60)</f>
        <v>178</v>
      </c>
      <c r="AX61" s="164">
        <f t="shared" ref="AX61" si="69">_xlfn.BITXOR(AX59,AX60)</f>
        <v>78</v>
      </c>
      <c r="AY61" s="164">
        <f t="shared" ref="AY61" si="70">_xlfn.BITXOR(AY59,AY60)</f>
        <v>188</v>
      </c>
      <c r="AZ61" s="164">
        <f t="shared" ref="AZ61" si="71">_xlfn.BITXOR(AZ59,AZ60)</f>
        <v>206</v>
      </c>
      <c r="BA61" s="164">
        <f t="shared" ref="BA61" si="72">_xlfn.BITXOR(BA59,BA60)</f>
        <v>89</v>
      </c>
      <c r="BB61" s="123"/>
      <c r="BC61" s="123"/>
      <c r="BD61" s="123"/>
      <c r="BE61" s="123"/>
      <c r="BF61" s="123"/>
      <c r="BG61" s="123"/>
      <c r="BH61" s="123"/>
      <c r="BI61" s="123"/>
      <c r="BJ61" s="68"/>
      <c r="BL61">
        <v>56</v>
      </c>
      <c r="BM61">
        <v>56</v>
      </c>
      <c r="BO61">
        <v>56</v>
      </c>
      <c r="BP61">
        <v>56</v>
      </c>
    </row>
    <row r="62" spans="1:68" ht="19.2" customHeight="1" x14ac:dyDescent="0.3">
      <c r="A62" s="3">
        <v>16</v>
      </c>
      <c r="C62" s="36" t="s">
        <v>4</v>
      </c>
      <c r="D62" s="36" t="s">
        <v>4</v>
      </c>
      <c r="E62" s="36" t="s">
        <v>4</v>
      </c>
      <c r="F62" s="36" t="s">
        <v>4</v>
      </c>
      <c r="G62" s="36" t="s">
        <v>4</v>
      </c>
      <c r="H62" s="36" t="s">
        <v>4</v>
      </c>
      <c r="I62" s="36" t="s">
        <v>4</v>
      </c>
      <c r="J62" s="36" t="s">
        <v>4</v>
      </c>
      <c r="K62" s="36" t="s">
        <v>4</v>
      </c>
      <c r="L62" s="36" t="s">
        <v>4</v>
      </c>
      <c r="M62" s="36" t="s">
        <v>4</v>
      </c>
      <c r="N62" s="36" t="s">
        <v>4</v>
      </c>
      <c r="O62" s="36" t="s">
        <v>4</v>
      </c>
      <c r="P62" s="36" t="s">
        <v>4</v>
      </c>
      <c r="Q62" s="36" t="s">
        <v>4</v>
      </c>
      <c r="R62" s="36" t="s">
        <v>4</v>
      </c>
      <c r="U62">
        <v>9</v>
      </c>
      <c r="V62" s="78"/>
      <c r="W62" s="79" t="s">
        <v>162</v>
      </c>
      <c r="X62" s="69">
        <f>BA79</f>
        <v>41</v>
      </c>
      <c r="Y62" s="96" t="str">
        <f t="shared" si="52"/>
        <v>00101001</v>
      </c>
      <c r="Z62" s="34" t="str">
        <f t="shared" si="53"/>
        <v>1</v>
      </c>
      <c r="AA62" s="34" t="str">
        <f t="shared" si="54"/>
        <v>0</v>
      </c>
      <c r="AB62" s="34" t="str">
        <f t="shared" si="55"/>
        <v>0</v>
      </c>
      <c r="AC62" s="34" t="str">
        <f t="shared" si="56"/>
        <v>1</v>
      </c>
      <c r="AD62" s="34" t="str">
        <f t="shared" si="57"/>
        <v>0</v>
      </c>
      <c r="AE62" s="34" t="str">
        <f t="shared" si="58"/>
        <v>1</v>
      </c>
      <c r="AF62" s="34" t="str">
        <f t="shared" si="59"/>
        <v>0</v>
      </c>
      <c r="AG62" s="34" t="str">
        <f t="shared" si="60"/>
        <v>0</v>
      </c>
      <c r="AH62" s="120"/>
      <c r="AI62" s="120"/>
      <c r="AJ62" s="120"/>
      <c r="AK62" s="120"/>
      <c r="AL62" s="120"/>
      <c r="AM62" s="123"/>
      <c r="AN62" s="123"/>
      <c r="AO62" s="123"/>
      <c r="AP62" s="163">
        <f t="shared" ref="AP62:BB62" si="73">VLOOKUP(MOD(($AP$54+Z56),255),$BO$5:$BP$259,2)</f>
        <v>133</v>
      </c>
      <c r="AQ62" s="163">
        <f t="shared" si="73"/>
        <v>228</v>
      </c>
      <c r="AR62" s="163">
        <f t="shared" si="73"/>
        <v>48</v>
      </c>
      <c r="AS62" s="163">
        <f t="shared" si="73"/>
        <v>176</v>
      </c>
      <c r="AT62" s="163">
        <f t="shared" si="73"/>
        <v>251</v>
      </c>
      <c r="AU62" s="163">
        <f t="shared" si="73"/>
        <v>34</v>
      </c>
      <c r="AV62" s="163">
        <f t="shared" si="73"/>
        <v>93</v>
      </c>
      <c r="AW62" s="163">
        <f t="shared" si="73"/>
        <v>145</v>
      </c>
      <c r="AX62" s="163">
        <f t="shared" si="73"/>
        <v>104</v>
      </c>
      <c r="AY62" s="163">
        <f t="shared" si="73"/>
        <v>127</v>
      </c>
      <c r="AZ62" s="163">
        <f t="shared" si="73"/>
        <v>72</v>
      </c>
      <c r="BA62" s="163">
        <f t="shared" si="73"/>
        <v>164</v>
      </c>
      <c r="BB62" s="163">
        <f t="shared" si="73"/>
        <v>51</v>
      </c>
      <c r="BC62" s="123"/>
      <c r="BD62" s="123"/>
      <c r="BE62" s="123"/>
      <c r="BF62" s="123"/>
      <c r="BG62" s="123"/>
      <c r="BH62" s="123"/>
      <c r="BI62" s="123"/>
      <c r="BJ62" s="68"/>
      <c r="BL62">
        <v>57</v>
      </c>
      <c r="BM62">
        <v>13</v>
      </c>
      <c r="BO62">
        <v>57</v>
      </c>
      <c r="BP62">
        <v>112</v>
      </c>
    </row>
    <row r="63" spans="1:68" ht="19.2" customHeight="1" x14ac:dyDescent="0.3"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U63">
        <v>8</v>
      </c>
      <c r="V63" s="80"/>
      <c r="W63" s="81" t="s">
        <v>163</v>
      </c>
      <c r="X63" s="70">
        <f>BB79</f>
        <v>43</v>
      </c>
      <c r="Y63" s="96" t="str">
        <f t="shared" si="52"/>
        <v>00101011</v>
      </c>
      <c r="Z63" s="34" t="str">
        <f t="shared" si="53"/>
        <v>1</v>
      </c>
      <c r="AA63" s="34" t="str">
        <f t="shared" si="54"/>
        <v>1</v>
      </c>
      <c r="AB63" s="34" t="str">
        <f t="shared" si="55"/>
        <v>0</v>
      </c>
      <c r="AC63" s="34" t="str">
        <f t="shared" si="56"/>
        <v>1</v>
      </c>
      <c r="AD63" s="34" t="str">
        <f t="shared" si="57"/>
        <v>0</v>
      </c>
      <c r="AE63" s="34" t="str">
        <f t="shared" si="58"/>
        <v>1</v>
      </c>
      <c r="AF63" s="34" t="str">
        <f t="shared" si="59"/>
        <v>0</v>
      </c>
      <c r="AG63" s="34" t="str">
        <f t="shared" si="60"/>
        <v>0</v>
      </c>
      <c r="AH63" s="120"/>
      <c r="AI63" s="120"/>
      <c r="AJ63" s="120"/>
      <c r="AK63" s="120"/>
      <c r="AL63" s="120"/>
      <c r="AM63" s="123"/>
      <c r="AN63" s="123"/>
      <c r="AO63" s="123"/>
      <c r="AP63" s="164">
        <f>_xlfn.BITXOR(AP61,AP62)</f>
        <v>0</v>
      </c>
      <c r="AQ63" s="164">
        <f t="shared" ref="AQ63" si="74">_xlfn.BITXOR(AQ61,AQ62)</f>
        <v>26</v>
      </c>
      <c r="AR63" s="164">
        <f t="shared" ref="AR63" si="75">_xlfn.BITXOR(AR61,AR62)</f>
        <v>236</v>
      </c>
      <c r="AS63" s="164">
        <f t="shared" ref="AS63" si="76">_xlfn.BITXOR(AS61,AS62)</f>
        <v>117</v>
      </c>
      <c r="AT63" s="164">
        <f t="shared" ref="AT63" si="77">_xlfn.BITXOR(AT61,AT62)</f>
        <v>70</v>
      </c>
      <c r="AU63" s="164">
        <f t="shared" ref="AU63" si="78">_xlfn.BITXOR(AU61,AU62)</f>
        <v>123</v>
      </c>
      <c r="AV63" s="164">
        <f t="shared" ref="AV63" si="79">_xlfn.BITXOR(AV61,AV62)</f>
        <v>208</v>
      </c>
      <c r="AW63" s="164">
        <f t="shared" ref="AW63" si="80">_xlfn.BITXOR(AW61,AW62)</f>
        <v>35</v>
      </c>
      <c r="AX63" s="164">
        <f t="shared" ref="AX63" si="81">_xlfn.BITXOR(AX61,AX62)</f>
        <v>38</v>
      </c>
      <c r="AY63" s="164">
        <f t="shared" ref="AY63" si="82">_xlfn.BITXOR(AY61,AY62)</f>
        <v>195</v>
      </c>
      <c r="AZ63" s="164">
        <f t="shared" ref="AZ63" si="83">_xlfn.BITXOR(AZ61,AZ62)</f>
        <v>134</v>
      </c>
      <c r="BA63" s="164">
        <f t="shared" ref="BA63" si="84">_xlfn.BITXOR(BA61,BA62)</f>
        <v>253</v>
      </c>
      <c r="BB63" s="164">
        <f t="shared" ref="BB63" si="85">_xlfn.BITXOR(BB61,BB62)</f>
        <v>51</v>
      </c>
      <c r="BC63" s="123"/>
      <c r="BD63" s="123"/>
      <c r="BE63" s="123"/>
      <c r="BF63" s="123"/>
      <c r="BG63" s="123"/>
      <c r="BH63" s="123"/>
      <c r="BI63" s="123"/>
      <c r="BJ63" s="68"/>
      <c r="BL63">
        <v>58</v>
      </c>
      <c r="BM63">
        <v>119</v>
      </c>
      <c r="BO63">
        <v>58</v>
      </c>
      <c r="BP63">
        <v>224</v>
      </c>
    </row>
    <row r="64" spans="1:68" ht="19.2" customHeight="1" x14ac:dyDescent="0.3">
      <c r="U64">
        <v>7</v>
      </c>
      <c r="V64" s="80"/>
      <c r="W64" s="81" t="s">
        <v>164</v>
      </c>
      <c r="X64" s="70">
        <f>BC79</f>
        <v>107</v>
      </c>
      <c r="Y64" s="96" t="str">
        <f t="shared" si="52"/>
        <v>01101011</v>
      </c>
      <c r="Z64" s="34" t="str">
        <f t="shared" si="53"/>
        <v>1</v>
      </c>
      <c r="AA64" s="34" t="str">
        <f t="shared" si="54"/>
        <v>1</v>
      </c>
      <c r="AB64" s="34" t="str">
        <f t="shared" si="55"/>
        <v>0</v>
      </c>
      <c r="AC64" s="34" t="str">
        <f t="shared" si="56"/>
        <v>1</v>
      </c>
      <c r="AD64" s="34" t="str">
        <f t="shared" si="57"/>
        <v>0</v>
      </c>
      <c r="AE64" s="34" t="str">
        <f t="shared" si="58"/>
        <v>1</v>
      </c>
      <c r="AF64" s="34" t="str">
        <f t="shared" si="59"/>
        <v>1</v>
      </c>
      <c r="AG64" s="34" t="str">
        <f t="shared" si="60"/>
        <v>0</v>
      </c>
      <c r="AH64" s="120"/>
      <c r="AI64" s="120"/>
      <c r="AJ64" s="120"/>
      <c r="AK64" s="120"/>
      <c r="AL64" s="120"/>
      <c r="AM64" s="123"/>
      <c r="AN64" s="123"/>
      <c r="AO64" s="123"/>
      <c r="AP64" s="123"/>
      <c r="AQ64" s="163">
        <f t="shared" ref="AQ64:BC64" si="86">VLOOKUP(MOD(($AQ$54+Z56),255),$BO$5:$BP$259,2)</f>
        <v>26</v>
      </c>
      <c r="AR64" s="163">
        <f t="shared" si="86"/>
        <v>60</v>
      </c>
      <c r="AS64" s="163">
        <f t="shared" si="86"/>
        <v>49</v>
      </c>
      <c r="AT64" s="163">
        <f t="shared" si="86"/>
        <v>82</v>
      </c>
      <c r="AU64" s="163">
        <f t="shared" si="86"/>
        <v>67</v>
      </c>
      <c r="AV64" s="163">
        <f t="shared" si="86"/>
        <v>77</v>
      </c>
      <c r="AW64" s="163">
        <f t="shared" si="86"/>
        <v>80</v>
      </c>
      <c r="AX64" s="163">
        <f t="shared" si="86"/>
        <v>211</v>
      </c>
      <c r="AY64" s="163">
        <f t="shared" si="86"/>
        <v>24</v>
      </c>
      <c r="AZ64" s="163">
        <f t="shared" si="86"/>
        <v>29</v>
      </c>
      <c r="BA64" s="163">
        <f t="shared" si="86"/>
        <v>221</v>
      </c>
      <c r="BB64" s="163">
        <f t="shared" si="86"/>
        <v>155</v>
      </c>
      <c r="BC64" s="163">
        <f t="shared" si="86"/>
        <v>253</v>
      </c>
      <c r="BD64" s="123"/>
      <c r="BE64" s="123"/>
      <c r="BF64" s="123"/>
      <c r="BG64" s="123"/>
      <c r="BH64" s="123"/>
      <c r="BI64" s="123"/>
      <c r="BJ64" s="68"/>
      <c r="BL64">
        <v>59</v>
      </c>
      <c r="BM64">
        <v>153</v>
      </c>
      <c r="BO64">
        <v>59</v>
      </c>
      <c r="BP64">
        <v>237</v>
      </c>
    </row>
    <row r="65" spans="2:68" ht="19.2" customHeight="1" x14ac:dyDescent="0.3">
      <c r="U65">
        <v>6</v>
      </c>
      <c r="V65" s="82"/>
      <c r="W65" s="83" t="s">
        <v>165</v>
      </c>
      <c r="X65" s="71">
        <f>BD79</f>
        <v>57</v>
      </c>
      <c r="Y65" s="96" t="str">
        <f t="shared" si="52"/>
        <v>00111001</v>
      </c>
      <c r="Z65" s="34" t="str">
        <f t="shared" si="53"/>
        <v>1</v>
      </c>
      <c r="AA65" s="34" t="str">
        <f t="shared" si="54"/>
        <v>0</v>
      </c>
      <c r="AB65" s="34" t="str">
        <f t="shared" si="55"/>
        <v>0</v>
      </c>
      <c r="AC65" s="34" t="str">
        <f t="shared" si="56"/>
        <v>1</v>
      </c>
      <c r="AD65" s="34" t="str">
        <f t="shared" si="57"/>
        <v>1</v>
      </c>
      <c r="AE65" s="34" t="str">
        <f t="shared" si="58"/>
        <v>1</v>
      </c>
      <c r="AF65" s="34" t="str">
        <f t="shared" si="59"/>
        <v>0</v>
      </c>
      <c r="AG65" s="34" t="str">
        <f t="shared" si="60"/>
        <v>0</v>
      </c>
      <c r="AH65" s="120"/>
      <c r="AI65" s="120"/>
      <c r="AJ65" s="120"/>
      <c r="AK65" s="120"/>
      <c r="AL65" s="120"/>
      <c r="AM65" s="123"/>
      <c r="AN65" s="123"/>
      <c r="AO65" s="123"/>
      <c r="AP65" s="123"/>
      <c r="AQ65" s="164">
        <f>_xlfn.BITXOR(AQ63,AQ64)</f>
        <v>0</v>
      </c>
      <c r="AR65" s="164">
        <f t="shared" ref="AR65" si="87">_xlfn.BITXOR(AR63,AR64)</f>
        <v>208</v>
      </c>
      <c r="AS65" s="164">
        <f t="shared" ref="AS65" si="88">_xlfn.BITXOR(AS63,AS64)</f>
        <v>68</v>
      </c>
      <c r="AT65" s="164">
        <f t="shared" ref="AT65" si="89">_xlfn.BITXOR(AT63,AT64)</f>
        <v>20</v>
      </c>
      <c r="AU65" s="164">
        <f t="shared" ref="AU65" si="90">_xlfn.BITXOR(AU63,AU64)</f>
        <v>56</v>
      </c>
      <c r="AV65" s="164">
        <f t="shared" ref="AV65" si="91">_xlfn.BITXOR(AV63,AV64)</f>
        <v>157</v>
      </c>
      <c r="AW65" s="164">
        <f t="shared" ref="AW65" si="92">_xlfn.BITXOR(AW63,AW64)</f>
        <v>115</v>
      </c>
      <c r="AX65" s="164">
        <f t="shared" ref="AX65" si="93">_xlfn.BITXOR(AX63,AX64)</f>
        <v>245</v>
      </c>
      <c r="AY65" s="164">
        <f t="shared" ref="AY65" si="94">_xlfn.BITXOR(AY63,AY64)</f>
        <v>219</v>
      </c>
      <c r="AZ65" s="164">
        <f t="shared" ref="AZ65" si="95">_xlfn.BITXOR(AZ63,AZ64)</f>
        <v>155</v>
      </c>
      <c r="BA65" s="164">
        <f t="shared" ref="BA65" si="96">_xlfn.BITXOR(BA63,BA64)</f>
        <v>32</v>
      </c>
      <c r="BB65" s="164">
        <f t="shared" ref="BB65" si="97">_xlfn.BITXOR(BB63,BB64)</f>
        <v>168</v>
      </c>
      <c r="BC65" s="164">
        <f t="shared" ref="BC65" si="98">_xlfn.BITXOR(BC63,BC64)</f>
        <v>253</v>
      </c>
      <c r="BD65" s="123"/>
      <c r="BE65" s="123"/>
      <c r="BF65" s="123"/>
      <c r="BG65" s="123"/>
      <c r="BH65" s="123"/>
      <c r="BI65" s="123"/>
      <c r="BJ65" s="68"/>
      <c r="BL65">
        <v>60</v>
      </c>
      <c r="BM65">
        <v>212</v>
      </c>
      <c r="BO65">
        <v>60</v>
      </c>
      <c r="BP65">
        <v>247</v>
      </c>
    </row>
    <row r="66" spans="2:68" ht="19.2" customHeight="1" x14ac:dyDescent="0.3">
      <c r="U66">
        <v>5</v>
      </c>
      <c r="V66" s="82"/>
      <c r="W66" s="83" t="s">
        <v>166</v>
      </c>
      <c r="X66" s="71">
        <f>BE79</f>
        <v>153</v>
      </c>
      <c r="Y66" s="96" t="str">
        <f t="shared" si="52"/>
        <v>10011001</v>
      </c>
      <c r="Z66" s="34" t="str">
        <f t="shared" si="53"/>
        <v>1</v>
      </c>
      <c r="AA66" s="34" t="str">
        <f t="shared" si="54"/>
        <v>0</v>
      </c>
      <c r="AB66" s="34" t="str">
        <f t="shared" si="55"/>
        <v>0</v>
      </c>
      <c r="AC66" s="34" t="str">
        <f t="shared" si="56"/>
        <v>1</v>
      </c>
      <c r="AD66" s="34" t="str">
        <f t="shared" si="57"/>
        <v>1</v>
      </c>
      <c r="AE66" s="34" t="str">
        <f t="shared" si="58"/>
        <v>0</v>
      </c>
      <c r="AF66" s="34" t="str">
        <f t="shared" si="59"/>
        <v>0</v>
      </c>
      <c r="AG66" s="34" t="str">
        <f t="shared" si="60"/>
        <v>1</v>
      </c>
      <c r="AH66" s="120"/>
      <c r="AI66" s="120"/>
      <c r="AJ66" s="120"/>
      <c r="AK66" s="120"/>
      <c r="AL66" s="120"/>
      <c r="AM66" s="123"/>
      <c r="AN66" s="123"/>
      <c r="AO66" s="123"/>
      <c r="AP66" s="123"/>
      <c r="AQ66" s="123"/>
      <c r="AR66" s="163">
        <f t="shared" ref="AR66:BD66" si="99">VLOOKUP(MOD(($AR$54+Z56),255),$BO$5:$BP$259,2)</f>
        <v>208</v>
      </c>
      <c r="AS66" s="163">
        <f t="shared" si="99"/>
        <v>205</v>
      </c>
      <c r="AT66" s="163">
        <f t="shared" si="99"/>
        <v>165</v>
      </c>
      <c r="AU66" s="163">
        <f t="shared" si="99"/>
        <v>202</v>
      </c>
      <c r="AV66" s="163">
        <f t="shared" si="99"/>
        <v>66</v>
      </c>
      <c r="AW66" s="163">
        <f t="shared" si="99"/>
        <v>50</v>
      </c>
      <c r="AX66" s="163">
        <f t="shared" si="99"/>
        <v>218</v>
      </c>
      <c r="AY66" s="163">
        <f t="shared" si="99"/>
        <v>118</v>
      </c>
      <c r="AZ66" s="163">
        <f t="shared" si="99"/>
        <v>192</v>
      </c>
      <c r="BA66" s="163">
        <f t="shared" si="99"/>
        <v>232</v>
      </c>
      <c r="BB66" s="163">
        <f t="shared" si="99"/>
        <v>6</v>
      </c>
      <c r="BC66" s="163">
        <f t="shared" si="99"/>
        <v>108</v>
      </c>
      <c r="BD66" s="163">
        <f t="shared" si="99"/>
        <v>43</v>
      </c>
      <c r="BE66" s="123"/>
      <c r="BF66" s="123"/>
      <c r="BG66" s="123"/>
      <c r="BH66" s="123"/>
      <c r="BI66" s="123"/>
      <c r="BJ66" s="68"/>
      <c r="BL66">
        <v>61</v>
      </c>
      <c r="BM66">
        <v>199</v>
      </c>
      <c r="BO66">
        <v>61</v>
      </c>
      <c r="BP66">
        <v>195</v>
      </c>
    </row>
    <row r="67" spans="2:68" ht="19.2" customHeight="1" x14ac:dyDescent="0.3">
      <c r="U67">
        <v>4</v>
      </c>
      <c r="V67" s="84"/>
      <c r="W67" s="85" t="s">
        <v>167</v>
      </c>
      <c r="X67" s="72">
        <f>BF79</f>
        <v>65</v>
      </c>
      <c r="Y67" s="96" t="str">
        <f t="shared" si="52"/>
        <v>01000001</v>
      </c>
      <c r="Z67" s="34" t="str">
        <f t="shared" si="53"/>
        <v>1</v>
      </c>
      <c r="AA67" s="34" t="str">
        <f t="shared" si="54"/>
        <v>0</v>
      </c>
      <c r="AB67" s="34" t="str">
        <f t="shared" si="55"/>
        <v>0</v>
      </c>
      <c r="AC67" s="34" t="str">
        <f t="shared" si="56"/>
        <v>0</v>
      </c>
      <c r="AD67" s="34" t="str">
        <f t="shared" si="57"/>
        <v>0</v>
      </c>
      <c r="AE67" s="34" t="str">
        <f t="shared" si="58"/>
        <v>0</v>
      </c>
      <c r="AF67" s="34" t="str">
        <f t="shared" si="59"/>
        <v>1</v>
      </c>
      <c r="AG67" s="34" t="str">
        <f t="shared" si="60"/>
        <v>0</v>
      </c>
      <c r="AH67" s="120"/>
      <c r="AI67" s="120"/>
      <c r="AJ67" s="120"/>
      <c r="AK67" s="120"/>
      <c r="AL67" s="120"/>
      <c r="AM67" s="123"/>
      <c r="AN67" s="123"/>
      <c r="AO67" s="123"/>
      <c r="AP67" s="123"/>
      <c r="AQ67" s="123"/>
      <c r="AR67" s="164">
        <f>_xlfn.BITXOR(AR65,AR66)</f>
        <v>0</v>
      </c>
      <c r="AS67" s="164">
        <f t="shared" ref="AS67" si="100">_xlfn.BITXOR(AS65,AS66)</f>
        <v>137</v>
      </c>
      <c r="AT67" s="164">
        <f t="shared" ref="AT67" si="101">_xlfn.BITXOR(AT65,AT66)</f>
        <v>177</v>
      </c>
      <c r="AU67" s="164">
        <f t="shared" ref="AU67" si="102">_xlfn.BITXOR(AU65,AU66)</f>
        <v>242</v>
      </c>
      <c r="AV67" s="164">
        <f t="shared" ref="AV67" si="103">_xlfn.BITXOR(AV65,AV66)</f>
        <v>223</v>
      </c>
      <c r="AW67" s="164">
        <f t="shared" ref="AW67" si="104">_xlfn.BITXOR(AW65,AW66)</f>
        <v>65</v>
      </c>
      <c r="AX67" s="164">
        <f t="shared" ref="AX67" si="105">_xlfn.BITXOR(AX65,AX66)</f>
        <v>47</v>
      </c>
      <c r="AY67" s="164">
        <f t="shared" ref="AY67" si="106">_xlfn.BITXOR(AY65,AY66)</f>
        <v>173</v>
      </c>
      <c r="AZ67" s="164">
        <f t="shared" ref="AZ67" si="107">_xlfn.BITXOR(AZ65,AZ66)</f>
        <v>91</v>
      </c>
      <c r="BA67" s="164">
        <f t="shared" ref="BA67" si="108">_xlfn.BITXOR(BA65,BA66)</f>
        <v>200</v>
      </c>
      <c r="BB67" s="164">
        <f t="shared" ref="BB67" si="109">_xlfn.BITXOR(BB65,BB66)</f>
        <v>174</v>
      </c>
      <c r="BC67" s="164">
        <f t="shared" ref="BC67" si="110">_xlfn.BITXOR(BC65,BC66)</f>
        <v>145</v>
      </c>
      <c r="BD67" s="164">
        <f t="shared" ref="BD67" si="111">_xlfn.BITXOR(BD65,BD66)</f>
        <v>43</v>
      </c>
      <c r="BE67" s="123"/>
      <c r="BF67" s="123"/>
      <c r="BG67" s="123"/>
      <c r="BH67" s="123"/>
      <c r="BI67" s="123"/>
      <c r="BJ67" s="68"/>
      <c r="BL67">
        <v>62</v>
      </c>
      <c r="BM67">
        <v>235</v>
      </c>
      <c r="BO67">
        <v>62</v>
      </c>
      <c r="BP67">
        <v>171</v>
      </c>
    </row>
    <row r="68" spans="2:68" ht="19.2" customHeight="1" x14ac:dyDescent="0.3">
      <c r="U68">
        <v>3</v>
      </c>
      <c r="V68" s="84"/>
      <c r="W68" s="85" t="s">
        <v>168</v>
      </c>
      <c r="X68" s="72">
        <f>BG79</f>
        <v>230</v>
      </c>
      <c r="Y68" s="96" t="str">
        <f t="shared" si="52"/>
        <v>11100110</v>
      </c>
      <c r="Z68" s="34" t="str">
        <f t="shared" si="53"/>
        <v>0</v>
      </c>
      <c r="AA68" s="34" t="str">
        <f t="shared" si="54"/>
        <v>1</v>
      </c>
      <c r="AB68" s="34" t="str">
        <f t="shared" si="55"/>
        <v>1</v>
      </c>
      <c r="AC68" s="34" t="str">
        <f t="shared" si="56"/>
        <v>0</v>
      </c>
      <c r="AD68" s="34" t="str">
        <f t="shared" si="57"/>
        <v>0</v>
      </c>
      <c r="AE68" s="34" t="str">
        <f t="shared" si="58"/>
        <v>1</v>
      </c>
      <c r="AF68" s="34" t="str">
        <f t="shared" si="59"/>
        <v>1</v>
      </c>
      <c r="AG68" s="34" t="str">
        <f t="shared" si="60"/>
        <v>1</v>
      </c>
      <c r="AH68" s="120"/>
      <c r="AI68" s="120"/>
      <c r="AJ68" s="120"/>
      <c r="AK68" s="120"/>
      <c r="AL68" s="120"/>
      <c r="AM68" s="123"/>
      <c r="AN68" s="123"/>
      <c r="AO68" s="123"/>
      <c r="AP68" s="123"/>
      <c r="AQ68" s="123"/>
      <c r="AR68" s="123"/>
      <c r="AS68" s="163">
        <f t="shared" ref="AS68:BE68" si="112">VLOOKUP(MOD(($AS$54+Z56),255),$BO$5:$BP$259,2)</f>
        <v>137</v>
      </c>
      <c r="AT68" s="163">
        <f t="shared" si="112"/>
        <v>8</v>
      </c>
      <c r="AU68" s="163">
        <f t="shared" si="112"/>
        <v>218</v>
      </c>
      <c r="AV68" s="163">
        <f t="shared" si="112"/>
        <v>43</v>
      </c>
      <c r="AW68" s="163">
        <f t="shared" si="112"/>
        <v>45</v>
      </c>
      <c r="AX68" s="163">
        <f t="shared" si="112"/>
        <v>71</v>
      </c>
      <c r="AY68" s="163">
        <f t="shared" si="112"/>
        <v>251</v>
      </c>
      <c r="AZ68" s="163">
        <f t="shared" si="112"/>
        <v>68</v>
      </c>
      <c r="BA68" s="163">
        <f t="shared" si="112"/>
        <v>89</v>
      </c>
      <c r="BB68" s="163">
        <f t="shared" si="112"/>
        <v>188</v>
      </c>
      <c r="BC68" s="163">
        <f t="shared" si="112"/>
        <v>46</v>
      </c>
      <c r="BD68" s="163">
        <f t="shared" si="112"/>
        <v>230</v>
      </c>
      <c r="BE68" s="163">
        <f t="shared" si="112"/>
        <v>242</v>
      </c>
      <c r="BF68" s="123"/>
      <c r="BG68" s="123"/>
      <c r="BH68" s="123"/>
      <c r="BI68" s="123"/>
      <c r="BJ68" s="68"/>
      <c r="BL68">
        <v>63</v>
      </c>
      <c r="BM68">
        <v>91</v>
      </c>
      <c r="BO68">
        <v>63</v>
      </c>
      <c r="BP68">
        <v>123</v>
      </c>
    </row>
    <row r="69" spans="2:68" ht="19.2" customHeight="1" x14ac:dyDescent="0.3">
      <c r="U69">
        <v>2</v>
      </c>
      <c r="V69" s="86"/>
      <c r="W69" s="87" t="s">
        <v>169</v>
      </c>
      <c r="X69" s="73">
        <f>BH79</f>
        <v>89</v>
      </c>
      <c r="Y69" s="96" t="str">
        <f t="shared" si="52"/>
        <v>01011001</v>
      </c>
      <c r="Z69" s="34" t="str">
        <f t="shared" si="53"/>
        <v>1</v>
      </c>
      <c r="AA69" s="34" t="str">
        <f t="shared" si="54"/>
        <v>0</v>
      </c>
      <c r="AB69" s="34" t="str">
        <f t="shared" si="55"/>
        <v>0</v>
      </c>
      <c r="AC69" s="34" t="str">
        <f t="shared" si="56"/>
        <v>1</v>
      </c>
      <c r="AD69" s="34" t="str">
        <f t="shared" si="57"/>
        <v>1</v>
      </c>
      <c r="AE69" s="34" t="str">
        <f t="shared" si="58"/>
        <v>0</v>
      </c>
      <c r="AF69" s="34" t="str">
        <f t="shared" si="59"/>
        <v>1</v>
      </c>
      <c r="AG69" s="34" t="str">
        <f t="shared" si="60"/>
        <v>0</v>
      </c>
      <c r="AH69" s="120"/>
      <c r="AI69" s="120"/>
      <c r="AJ69" s="120"/>
      <c r="AK69" s="120"/>
      <c r="AL69" s="120"/>
      <c r="AM69" s="123"/>
      <c r="AN69" s="123"/>
      <c r="AO69" s="123"/>
      <c r="AP69" s="123"/>
      <c r="AQ69" s="123"/>
      <c r="AR69" s="123"/>
      <c r="AS69" s="164">
        <f>_xlfn.BITXOR(AS67,AS68)</f>
        <v>0</v>
      </c>
      <c r="AT69" s="164">
        <f t="shared" ref="AT69" si="113">_xlfn.BITXOR(AT67,AT68)</f>
        <v>185</v>
      </c>
      <c r="AU69" s="164">
        <f t="shared" ref="AU69" si="114">_xlfn.BITXOR(AU67,AU68)</f>
        <v>40</v>
      </c>
      <c r="AV69" s="164">
        <f t="shared" ref="AV69" si="115">_xlfn.BITXOR(AV67,AV68)</f>
        <v>244</v>
      </c>
      <c r="AW69" s="164">
        <f t="shared" ref="AW69" si="116">_xlfn.BITXOR(AW67,AW68)</f>
        <v>108</v>
      </c>
      <c r="AX69" s="164">
        <f t="shared" ref="AX69" si="117">_xlfn.BITXOR(AX67,AX68)</f>
        <v>104</v>
      </c>
      <c r="AY69" s="164">
        <f t="shared" ref="AY69" si="118">_xlfn.BITXOR(AY67,AY68)</f>
        <v>86</v>
      </c>
      <c r="AZ69" s="164">
        <f t="shared" ref="AZ69" si="119">_xlfn.BITXOR(AZ67,AZ68)</f>
        <v>31</v>
      </c>
      <c r="BA69" s="164">
        <f t="shared" ref="BA69" si="120">_xlfn.BITXOR(BA67,BA68)</f>
        <v>145</v>
      </c>
      <c r="BB69" s="164">
        <f t="shared" ref="BB69" si="121">_xlfn.BITXOR(BB67,BB68)</f>
        <v>18</v>
      </c>
      <c r="BC69" s="164">
        <f t="shared" ref="BC69" si="122">_xlfn.BITXOR(BC67,BC68)</f>
        <v>191</v>
      </c>
      <c r="BD69" s="164">
        <f t="shared" ref="BD69" si="123">_xlfn.BITXOR(BD67,BD68)</f>
        <v>205</v>
      </c>
      <c r="BE69" s="164">
        <f t="shared" ref="BE69" si="124">_xlfn.BITXOR(BE67,BE68)</f>
        <v>242</v>
      </c>
      <c r="BF69" s="123"/>
      <c r="BG69" s="123"/>
      <c r="BH69" s="123"/>
      <c r="BI69" s="123"/>
      <c r="BJ69" s="68"/>
      <c r="BL69">
        <v>64</v>
      </c>
      <c r="BM69">
        <v>6</v>
      </c>
      <c r="BO69">
        <v>64</v>
      </c>
      <c r="BP69">
        <v>246</v>
      </c>
    </row>
    <row r="70" spans="2:68" ht="19.2" customHeight="1" x14ac:dyDescent="0.3">
      <c r="U70">
        <v>1</v>
      </c>
      <c r="V70" s="86"/>
      <c r="W70" s="87" t="s">
        <v>170</v>
      </c>
      <c r="X70" s="73">
        <f>BI79</f>
        <v>224</v>
      </c>
      <c r="Y70" s="96" t="str">
        <f t="shared" si="52"/>
        <v>11100000</v>
      </c>
      <c r="Z70" s="34" t="str">
        <f t="shared" si="53"/>
        <v>0</v>
      </c>
      <c r="AA70" s="34" t="str">
        <f t="shared" si="54"/>
        <v>0</v>
      </c>
      <c r="AB70" s="34" t="str">
        <f t="shared" si="55"/>
        <v>0</v>
      </c>
      <c r="AC70" s="34" t="str">
        <f t="shared" si="56"/>
        <v>0</v>
      </c>
      <c r="AD70" s="34" t="str">
        <f t="shared" si="57"/>
        <v>0</v>
      </c>
      <c r="AE70" s="34" t="str">
        <f t="shared" si="58"/>
        <v>1</v>
      </c>
      <c r="AF70" s="34" t="str">
        <f t="shared" si="59"/>
        <v>1</v>
      </c>
      <c r="AG70" s="34" t="str">
        <f t="shared" si="60"/>
        <v>1</v>
      </c>
      <c r="AH70" s="120"/>
      <c r="AI70" s="120"/>
      <c r="AJ70" s="120"/>
      <c r="AK70" s="120"/>
      <c r="AL70" s="120"/>
      <c r="AM70" s="123"/>
      <c r="AN70" s="123"/>
      <c r="AO70" s="123"/>
      <c r="AP70" s="123"/>
      <c r="AQ70" s="123"/>
      <c r="AR70" s="123"/>
      <c r="AS70" s="123"/>
      <c r="AT70" s="163">
        <f t="shared" ref="AT70:BF70" si="125">VLOOKUP(MOD(($AT$54+Z56),255),$BO$5:$BP$259,2)</f>
        <v>185</v>
      </c>
      <c r="AU70" s="163">
        <f t="shared" si="125"/>
        <v>207</v>
      </c>
      <c r="AV70" s="163">
        <f t="shared" si="125"/>
        <v>5</v>
      </c>
      <c r="AW70" s="163">
        <f t="shared" si="125"/>
        <v>29</v>
      </c>
      <c r="AX70" s="163">
        <f t="shared" si="125"/>
        <v>2</v>
      </c>
      <c r="AY70" s="163">
        <f t="shared" si="125"/>
        <v>254</v>
      </c>
      <c r="AZ70" s="163">
        <f t="shared" si="125"/>
        <v>57</v>
      </c>
      <c r="BA70" s="163">
        <f t="shared" si="125"/>
        <v>103</v>
      </c>
      <c r="BB70" s="163">
        <f t="shared" si="125"/>
        <v>157</v>
      </c>
      <c r="BC70" s="163">
        <f t="shared" si="125"/>
        <v>199</v>
      </c>
      <c r="BD70" s="163">
        <f t="shared" si="125"/>
        <v>155</v>
      </c>
      <c r="BE70" s="163">
        <f t="shared" si="125"/>
        <v>195</v>
      </c>
      <c r="BF70" s="163">
        <f t="shared" si="125"/>
        <v>129</v>
      </c>
      <c r="BG70" s="123"/>
      <c r="BH70" s="123"/>
      <c r="BI70" s="123"/>
      <c r="BJ70" s="68"/>
      <c r="BL70">
        <v>65</v>
      </c>
      <c r="BM70">
        <v>76</v>
      </c>
      <c r="BO70">
        <v>65</v>
      </c>
      <c r="BP70">
        <v>193</v>
      </c>
    </row>
    <row r="71" spans="2:68" ht="19.2" customHeight="1" thickBot="1" x14ac:dyDescent="0.35">
      <c r="U71">
        <v>0</v>
      </c>
      <c r="V71" s="88"/>
      <c r="W71" s="89" t="s">
        <v>171</v>
      </c>
      <c r="X71" s="95">
        <f>BJ79</f>
        <v>12</v>
      </c>
      <c r="Y71" s="96" t="str">
        <f t="shared" si="52"/>
        <v>00001100</v>
      </c>
      <c r="Z71" s="34" t="str">
        <f t="shared" si="53"/>
        <v>0</v>
      </c>
      <c r="AA71" s="34" t="str">
        <f t="shared" si="54"/>
        <v>0</v>
      </c>
      <c r="AB71" s="34" t="str">
        <f t="shared" si="55"/>
        <v>1</v>
      </c>
      <c r="AC71" s="34" t="str">
        <f t="shared" si="56"/>
        <v>1</v>
      </c>
      <c r="AD71" s="34" t="str">
        <f t="shared" si="57"/>
        <v>0</v>
      </c>
      <c r="AE71" s="34" t="str">
        <f t="shared" si="58"/>
        <v>0</v>
      </c>
      <c r="AF71" s="34" t="str">
        <f t="shared" si="59"/>
        <v>0</v>
      </c>
      <c r="AG71" s="34" t="str">
        <f t="shared" si="60"/>
        <v>0</v>
      </c>
      <c r="AH71" s="120"/>
      <c r="AI71" s="120"/>
      <c r="AJ71" s="120"/>
      <c r="AK71" s="120"/>
      <c r="AL71" s="120"/>
      <c r="AM71" s="123"/>
      <c r="AN71" s="123"/>
      <c r="AO71" s="123"/>
      <c r="AP71" s="123"/>
      <c r="AQ71" s="123"/>
      <c r="AR71" s="123"/>
      <c r="AS71" s="123"/>
      <c r="AT71" s="164">
        <f>_xlfn.BITXOR(AT69,AT70)</f>
        <v>0</v>
      </c>
      <c r="AU71" s="164">
        <f t="shared" ref="AU71" si="126">_xlfn.BITXOR(AU69,AU70)</f>
        <v>231</v>
      </c>
      <c r="AV71" s="164">
        <f t="shared" ref="AV71" si="127">_xlfn.BITXOR(AV69,AV70)</f>
        <v>241</v>
      </c>
      <c r="AW71" s="164">
        <f t="shared" ref="AW71" si="128">_xlfn.BITXOR(AW69,AW70)</f>
        <v>113</v>
      </c>
      <c r="AX71" s="164">
        <f t="shared" ref="AX71" si="129">_xlfn.BITXOR(AX69,AX70)</f>
        <v>106</v>
      </c>
      <c r="AY71" s="164">
        <f t="shared" ref="AY71" si="130">_xlfn.BITXOR(AY69,AY70)</f>
        <v>168</v>
      </c>
      <c r="AZ71" s="164">
        <f t="shared" ref="AZ71" si="131">_xlfn.BITXOR(AZ69,AZ70)</f>
        <v>38</v>
      </c>
      <c r="BA71" s="164">
        <f t="shared" ref="BA71" si="132">_xlfn.BITXOR(BA69,BA70)</f>
        <v>246</v>
      </c>
      <c r="BB71" s="164">
        <f t="shared" ref="BB71" si="133">_xlfn.BITXOR(BB69,BB70)</f>
        <v>143</v>
      </c>
      <c r="BC71" s="164">
        <f t="shared" ref="BC71" si="134">_xlfn.BITXOR(BC69,BC70)</f>
        <v>120</v>
      </c>
      <c r="BD71" s="164">
        <f t="shared" ref="BD71" si="135">_xlfn.BITXOR(BD69,BD70)</f>
        <v>86</v>
      </c>
      <c r="BE71" s="164">
        <f t="shared" ref="BE71" si="136">_xlfn.BITXOR(BE69,BE70)</f>
        <v>49</v>
      </c>
      <c r="BF71" s="164">
        <f t="shared" ref="BF71" si="137">_xlfn.BITXOR(BF69,BF70)</f>
        <v>129</v>
      </c>
      <c r="BG71" s="123"/>
      <c r="BH71" s="123"/>
      <c r="BI71" s="123"/>
      <c r="BJ71" s="68"/>
      <c r="BL71">
        <v>66</v>
      </c>
      <c r="BM71">
        <v>220</v>
      </c>
      <c r="BO71">
        <v>66</v>
      </c>
      <c r="BP71">
        <v>175</v>
      </c>
    </row>
    <row r="72" spans="2:68" ht="19.2" customHeight="1" x14ac:dyDescent="0.3"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20"/>
      <c r="AM72" s="123"/>
      <c r="AN72" s="123"/>
      <c r="AO72" s="123"/>
      <c r="AP72" s="123"/>
      <c r="AQ72" s="123"/>
      <c r="AR72" s="123"/>
      <c r="AS72" s="123"/>
      <c r="AT72" s="123"/>
      <c r="AU72" s="163">
        <f t="shared" ref="AU72:BG72" si="138">VLOOKUP(MOD(($AU$54+Z56),255),$BO$5:$BP$259,2)</f>
        <v>231</v>
      </c>
      <c r="AV72" s="163">
        <f t="shared" si="138"/>
        <v>142</v>
      </c>
      <c r="AW72" s="163">
        <f t="shared" si="138"/>
        <v>107</v>
      </c>
      <c r="AX72" s="163">
        <f t="shared" si="138"/>
        <v>149</v>
      </c>
      <c r="AY72" s="163">
        <f t="shared" si="138"/>
        <v>103</v>
      </c>
      <c r="AZ72" s="163">
        <f t="shared" si="138"/>
        <v>250</v>
      </c>
      <c r="BA72" s="163">
        <f t="shared" si="138"/>
        <v>197</v>
      </c>
      <c r="BB72" s="163">
        <f t="shared" si="138"/>
        <v>131</v>
      </c>
      <c r="BC72" s="163">
        <f t="shared" si="138"/>
        <v>183</v>
      </c>
      <c r="BD72" s="163">
        <f t="shared" si="138"/>
        <v>63</v>
      </c>
      <c r="BE72" s="163">
        <f t="shared" si="138"/>
        <v>30</v>
      </c>
      <c r="BF72" s="163">
        <f t="shared" si="138"/>
        <v>241</v>
      </c>
      <c r="BG72" s="163">
        <f t="shared" si="138"/>
        <v>135</v>
      </c>
      <c r="BH72" s="123"/>
      <c r="BI72" s="123"/>
      <c r="BJ72" s="68"/>
      <c r="BL72">
        <v>67</v>
      </c>
      <c r="BM72">
        <v>217</v>
      </c>
      <c r="BO72">
        <v>67</v>
      </c>
      <c r="BP72">
        <v>115</v>
      </c>
    </row>
    <row r="73" spans="2:68" ht="19.2" customHeight="1" x14ac:dyDescent="0.3"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20"/>
      <c r="AM73" s="123"/>
      <c r="AN73" s="123"/>
      <c r="AO73" s="123"/>
      <c r="AP73" s="123"/>
      <c r="AQ73" s="123"/>
      <c r="AR73" s="123"/>
      <c r="AS73" s="123"/>
      <c r="AT73" s="123"/>
      <c r="AU73" s="164">
        <f>_xlfn.BITXOR(AU71,AU72)</f>
        <v>0</v>
      </c>
      <c r="AV73" s="164">
        <f t="shared" ref="AV73" si="139">_xlfn.BITXOR(AV71,AV72)</f>
        <v>127</v>
      </c>
      <c r="AW73" s="164">
        <f t="shared" ref="AW73" si="140">_xlfn.BITXOR(AW71,AW72)</f>
        <v>26</v>
      </c>
      <c r="AX73" s="164">
        <f t="shared" ref="AX73" si="141">_xlfn.BITXOR(AX71,AX72)</f>
        <v>255</v>
      </c>
      <c r="AY73" s="164">
        <f t="shared" ref="AY73" si="142">_xlfn.BITXOR(AY71,AY72)</f>
        <v>207</v>
      </c>
      <c r="AZ73" s="164">
        <f t="shared" ref="AZ73" si="143">_xlfn.BITXOR(AZ71,AZ72)</f>
        <v>220</v>
      </c>
      <c r="BA73" s="164">
        <f t="shared" ref="BA73" si="144">_xlfn.BITXOR(BA71,BA72)</f>
        <v>51</v>
      </c>
      <c r="BB73" s="164">
        <f t="shared" ref="BB73" si="145">_xlfn.BITXOR(BB71,BB72)</f>
        <v>12</v>
      </c>
      <c r="BC73" s="164">
        <f t="shared" ref="BC73" si="146">_xlfn.BITXOR(BC71,BC72)</f>
        <v>207</v>
      </c>
      <c r="BD73" s="164">
        <f t="shared" ref="BD73" si="147">_xlfn.BITXOR(BD71,BD72)</f>
        <v>105</v>
      </c>
      <c r="BE73" s="164">
        <f t="shared" ref="BE73" si="148">_xlfn.BITXOR(BE71,BE72)</f>
        <v>47</v>
      </c>
      <c r="BF73" s="164">
        <f t="shared" ref="BF73" si="149">_xlfn.BITXOR(BF71,BF72)</f>
        <v>112</v>
      </c>
      <c r="BG73" s="164">
        <f t="shared" ref="BG73" si="150">_xlfn.BITXOR(BG71,BG72)</f>
        <v>135</v>
      </c>
      <c r="BH73" s="123"/>
      <c r="BI73" s="123"/>
      <c r="BJ73" s="68"/>
      <c r="BL73">
        <v>68</v>
      </c>
      <c r="BM73">
        <v>197</v>
      </c>
      <c r="BO73">
        <v>68</v>
      </c>
      <c r="BP73">
        <v>230</v>
      </c>
    </row>
    <row r="74" spans="2:68" ht="19.2" customHeight="1" x14ac:dyDescent="0.3"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3"/>
      <c r="AN74" s="123"/>
      <c r="AO74" s="123"/>
      <c r="AP74" s="123"/>
      <c r="AQ74" s="123"/>
      <c r="AR74" s="123"/>
      <c r="AS74" s="123"/>
      <c r="AT74" s="123"/>
      <c r="AU74" s="123"/>
      <c r="AV74" s="163">
        <f t="shared" ref="AV74:BH74" si="151">VLOOKUP(MOD(($AV$54+Z56),255),$BO$5:$BP$259,2)</f>
        <v>127</v>
      </c>
      <c r="AW74" s="163">
        <f t="shared" si="151"/>
        <v>210</v>
      </c>
      <c r="AX74" s="163">
        <f t="shared" si="151"/>
        <v>123</v>
      </c>
      <c r="AY74" s="163">
        <f t="shared" si="151"/>
        <v>30</v>
      </c>
      <c r="AZ74" s="163">
        <f t="shared" si="151"/>
        <v>213</v>
      </c>
      <c r="BA74" s="163">
        <f t="shared" si="151"/>
        <v>228</v>
      </c>
      <c r="BB74" s="163">
        <f t="shared" si="151"/>
        <v>21</v>
      </c>
      <c r="BC74" s="163">
        <f t="shared" si="151"/>
        <v>23</v>
      </c>
      <c r="BD74" s="163">
        <f t="shared" si="151"/>
        <v>116</v>
      </c>
      <c r="BE74" s="163">
        <f t="shared" si="151"/>
        <v>241</v>
      </c>
      <c r="BF74" s="163">
        <f t="shared" si="151"/>
        <v>38</v>
      </c>
      <c r="BG74" s="163">
        <f t="shared" si="151"/>
        <v>118</v>
      </c>
      <c r="BH74" s="163">
        <f t="shared" si="151"/>
        <v>150</v>
      </c>
      <c r="BI74" s="123"/>
      <c r="BJ74" s="68"/>
      <c r="BL74">
        <v>69</v>
      </c>
      <c r="BM74">
        <v>11</v>
      </c>
      <c r="BO74">
        <v>69</v>
      </c>
      <c r="BP74">
        <v>225</v>
      </c>
    </row>
    <row r="75" spans="2:68" ht="19.2" customHeight="1" x14ac:dyDescent="0.3"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3"/>
      <c r="AN75" s="123"/>
      <c r="AO75" s="123"/>
      <c r="AP75" s="123"/>
      <c r="AQ75" s="123"/>
      <c r="AR75" s="123"/>
      <c r="AS75" s="123"/>
      <c r="AT75" s="123"/>
      <c r="AU75" s="123"/>
      <c r="AV75" s="164">
        <f>_xlfn.BITXOR(AV73,AV74)</f>
        <v>0</v>
      </c>
      <c r="AW75" s="164">
        <f t="shared" ref="AW75" si="152">_xlfn.BITXOR(AW73,AW74)</f>
        <v>200</v>
      </c>
      <c r="AX75" s="164">
        <f t="shared" ref="AX75" si="153">_xlfn.BITXOR(AX73,AX74)</f>
        <v>132</v>
      </c>
      <c r="AY75" s="164">
        <f t="shared" ref="AY75" si="154">_xlfn.BITXOR(AY73,AY74)</f>
        <v>209</v>
      </c>
      <c r="AZ75" s="164">
        <f t="shared" ref="AZ75" si="155">_xlfn.BITXOR(AZ73,AZ74)</f>
        <v>9</v>
      </c>
      <c r="BA75" s="164">
        <f t="shared" ref="BA75" si="156">_xlfn.BITXOR(BA73,BA74)</f>
        <v>215</v>
      </c>
      <c r="BB75" s="164">
        <f t="shared" ref="BB75" si="157">_xlfn.BITXOR(BB73,BB74)</f>
        <v>25</v>
      </c>
      <c r="BC75" s="164">
        <f t="shared" ref="BC75" si="158">_xlfn.BITXOR(BC73,BC74)</f>
        <v>216</v>
      </c>
      <c r="BD75" s="164">
        <f t="shared" ref="BD75" si="159">_xlfn.BITXOR(BD73,BD74)</f>
        <v>29</v>
      </c>
      <c r="BE75" s="164">
        <f t="shared" ref="BE75" si="160">_xlfn.BITXOR(BE73,BE74)</f>
        <v>222</v>
      </c>
      <c r="BF75" s="164">
        <f t="shared" ref="BF75" si="161">_xlfn.BITXOR(BF73,BF74)</f>
        <v>86</v>
      </c>
      <c r="BG75" s="164">
        <f t="shared" ref="BG75" si="162">_xlfn.BITXOR(BG73,BG74)</f>
        <v>241</v>
      </c>
      <c r="BH75" s="164">
        <f t="shared" ref="BH75" si="163">_xlfn.BITXOR(BH73,BH74)</f>
        <v>150</v>
      </c>
      <c r="BI75" s="123"/>
      <c r="BJ75" s="68"/>
      <c r="BL75">
        <v>70</v>
      </c>
      <c r="BM75">
        <v>97</v>
      </c>
      <c r="BO75">
        <v>70</v>
      </c>
      <c r="BP75">
        <v>239</v>
      </c>
    </row>
    <row r="76" spans="2:68" ht="19.2" customHeight="1" x14ac:dyDescent="0.3"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20"/>
      <c r="AM76" s="123"/>
      <c r="AN76" s="123"/>
      <c r="AO76" s="123"/>
      <c r="AP76" s="123"/>
      <c r="AQ76" s="123"/>
      <c r="AR76" s="123"/>
      <c r="AS76" s="123"/>
      <c r="AT76" s="123"/>
      <c r="AU76" s="123"/>
      <c r="AV76" s="123"/>
      <c r="AW76" s="163">
        <f t="shared" ref="AW76:BI76" si="164">VLOOKUP(MOD(($AW$54+Z56),255),$BO$5:$BP$259,2)</f>
        <v>200</v>
      </c>
      <c r="AX76" s="163">
        <f t="shared" si="164"/>
        <v>56</v>
      </c>
      <c r="AY76" s="163">
        <f t="shared" si="164"/>
        <v>92</v>
      </c>
      <c r="AZ76" s="163">
        <f t="shared" si="164"/>
        <v>209</v>
      </c>
      <c r="BA76" s="163">
        <f t="shared" si="164"/>
        <v>195</v>
      </c>
      <c r="BB76" s="163">
        <f t="shared" si="164"/>
        <v>248</v>
      </c>
      <c r="BC76" s="163">
        <f t="shared" si="164"/>
        <v>187</v>
      </c>
      <c r="BD76" s="163">
        <f t="shared" si="164"/>
        <v>241</v>
      </c>
      <c r="BE76" s="163">
        <f t="shared" si="164"/>
        <v>162</v>
      </c>
      <c r="BF76" s="163">
        <f t="shared" si="164"/>
        <v>67</v>
      </c>
      <c r="BG76" s="163">
        <f t="shared" si="164"/>
        <v>202</v>
      </c>
      <c r="BH76" s="163">
        <f t="shared" si="164"/>
        <v>232</v>
      </c>
      <c r="BI76" s="163">
        <f t="shared" si="164"/>
        <v>132</v>
      </c>
      <c r="BJ76" s="68"/>
      <c r="BL76">
        <v>71</v>
      </c>
      <c r="BM76">
        <v>184</v>
      </c>
      <c r="BO76">
        <v>71</v>
      </c>
      <c r="BP76">
        <v>243</v>
      </c>
    </row>
    <row r="77" spans="2:68" ht="19.2" customHeight="1" x14ac:dyDescent="0.3"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3"/>
      <c r="AN77" s="123"/>
      <c r="AO77" s="123"/>
      <c r="AP77" s="123"/>
      <c r="AQ77" s="123"/>
      <c r="AR77" s="123"/>
      <c r="AS77" s="123"/>
      <c r="AT77" s="123"/>
      <c r="AU77" s="123"/>
      <c r="AV77" s="123"/>
      <c r="AW77" s="164">
        <f>_xlfn.BITXOR(AW75,AW76)</f>
        <v>0</v>
      </c>
      <c r="AX77" s="164">
        <f t="shared" ref="AX77" si="165">_xlfn.BITXOR(AX75,AX76)</f>
        <v>188</v>
      </c>
      <c r="AY77" s="164">
        <f t="shared" ref="AY77" si="166">_xlfn.BITXOR(AY75,AY76)</f>
        <v>141</v>
      </c>
      <c r="AZ77" s="164">
        <f t="shared" ref="AZ77" si="167">_xlfn.BITXOR(AZ75,AZ76)</f>
        <v>216</v>
      </c>
      <c r="BA77" s="164">
        <f t="shared" ref="BA77" si="168">_xlfn.BITXOR(BA75,BA76)</f>
        <v>20</v>
      </c>
      <c r="BB77" s="164">
        <f t="shared" ref="BB77" si="169">_xlfn.BITXOR(BB75,BB76)</f>
        <v>225</v>
      </c>
      <c r="BC77" s="164">
        <f t="shared" ref="BC77" si="170">_xlfn.BITXOR(BC75,BC76)</f>
        <v>99</v>
      </c>
      <c r="BD77" s="164">
        <f t="shared" ref="BD77" si="171">_xlfn.BITXOR(BD75,BD76)</f>
        <v>236</v>
      </c>
      <c r="BE77" s="164">
        <f t="shared" ref="BE77" si="172">_xlfn.BITXOR(BE75,BE76)</f>
        <v>124</v>
      </c>
      <c r="BF77" s="164">
        <f t="shared" ref="BF77" si="173">_xlfn.BITXOR(BF75,BF76)</f>
        <v>21</v>
      </c>
      <c r="BG77" s="164">
        <f t="shared" ref="BG77" si="174">_xlfn.BITXOR(BG75,BG76)</f>
        <v>59</v>
      </c>
      <c r="BH77" s="164">
        <f t="shared" ref="BH77" si="175">_xlfn.BITXOR(BH75,BH76)</f>
        <v>126</v>
      </c>
      <c r="BI77" s="164">
        <f t="shared" ref="BI77" si="176">_xlfn.BITXOR(BI75,BI76)</f>
        <v>132</v>
      </c>
      <c r="BJ77" s="68"/>
      <c r="BL77">
        <v>72</v>
      </c>
      <c r="BM77">
        <v>41</v>
      </c>
      <c r="BO77">
        <v>72</v>
      </c>
      <c r="BP77">
        <v>203</v>
      </c>
    </row>
    <row r="78" spans="2:68" ht="19.2" customHeight="1" x14ac:dyDescent="0.35">
      <c r="B78" s="114"/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14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20"/>
      <c r="AM78" s="123"/>
      <c r="AN78" s="123"/>
      <c r="AO78" s="123"/>
      <c r="AP78" s="123"/>
      <c r="AQ78" s="123"/>
      <c r="AR78" s="123"/>
      <c r="AS78" s="123"/>
      <c r="AT78" s="123"/>
      <c r="AU78" s="123"/>
      <c r="AV78" s="123"/>
      <c r="AW78" s="123"/>
      <c r="AX78" s="163">
        <f>VLOOKUP(MOD(($AX$54+Z56),255),$BO$5:$BP$259,2)</f>
        <v>188</v>
      </c>
      <c r="AY78" s="163">
        <f t="shared" ref="AY78:BJ78" si="177">VLOOKUP(MOD(($AX$54+AA56),255),$BO$5:$BP$259,2)</f>
        <v>130</v>
      </c>
      <c r="AZ78" s="163">
        <f t="shared" si="177"/>
        <v>220</v>
      </c>
      <c r="BA78" s="163">
        <f t="shared" si="177"/>
        <v>61</v>
      </c>
      <c r="BB78" s="163">
        <f t="shared" si="177"/>
        <v>202</v>
      </c>
      <c r="BC78" s="163">
        <f t="shared" si="177"/>
        <v>8</v>
      </c>
      <c r="BD78" s="163">
        <f t="shared" si="177"/>
        <v>213</v>
      </c>
      <c r="BE78" s="163">
        <f t="shared" si="177"/>
        <v>229</v>
      </c>
      <c r="BF78" s="163">
        <f t="shared" si="177"/>
        <v>84</v>
      </c>
      <c r="BG78" s="163">
        <f t="shared" si="177"/>
        <v>221</v>
      </c>
      <c r="BH78" s="163">
        <f t="shared" si="177"/>
        <v>39</v>
      </c>
      <c r="BI78" s="163">
        <f t="shared" si="177"/>
        <v>100</v>
      </c>
      <c r="BJ78" s="163">
        <f t="shared" si="177"/>
        <v>12</v>
      </c>
      <c r="BK78" s="67"/>
      <c r="BL78">
        <v>73</v>
      </c>
      <c r="BM78">
        <v>36</v>
      </c>
      <c r="BO78">
        <v>73</v>
      </c>
      <c r="BP78">
        <v>187</v>
      </c>
    </row>
    <row r="79" spans="2:68" ht="19.2" customHeight="1" thickBot="1" x14ac:dyDescent="0.4">
      <c r="B79" s="114"/>
      <c r="C79" s="119">
        <v>1</v>
      </c>
      <c r="D79" s="119">
        <v>2</v>
      </c>
      <c r="E79" s="119">
        <v>3</v>
      </c>
      <c r="F79" s="119">
        <v>4</v>
      </c>
      <c r="G79" s="119">
        <v>5</v>
      </c>
      <c r="H79" s="119">
        <v>6</v>
      </c>
      <c r="I79" s="119">
        <v>7</v>
      </c>
      <c r="J79" s="119">
        <v>8</v>
      </c>
      <c r="K79" s="119">
        <v>9</v>
      </c>
      <c r="L79" s="119">
        <v>10</v>
      </c>
      <c r="M79" s="119">
        <v>11</v>
      </c>
      <c r="N79" s="119">
        <v>12</v>
      </c>
      <c r="O79" s="119">
        <v>13</v>
      </c>
      <c r="P79" s="119">
        <v>14</v>
      </c>
      <c r="Q79" s="119">
        <v>15</v>
      </c>
      <c r="R79" s="119">
        <v>16</v>
      </c>
      <c r="S79" s="100"/>
      <c r="T79" s="100"/>
      <c r="U79" s="114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165">
        <f>_xlfn.BITXOR(AY77,AY78)</f>
        <v>15</v>
      </c>
      <c r="AZ79" s="165">
        <f t="shared" ref="AZ79" si="178">_xlfn.BITXOR(AZ77,AZ78)</f>
        <v>4</v>
      </c>
      <c r="BA79" s="165">
        <f t="shared" ref="BA79" si="179">_xlfn.BITXOR(BA77,BA78)</f>
        <v>41</v>
      </c>
      <c r="BB79" s="165">
        <f t="shared" ref="BB79" si="180">_xlfn.BITXOR(BB77,BB78)</f>
        <v>43</v>
      </c>
      <c r="BC79" s="165">
        <f t="shared" ref="BC79" si="181">_xlfn.BITXOR(BC77,BC78)</f>
        <v>107</v>
      </c>
      <c r="BD79" s="165">
        <f t="shared" ref="BD79" si="182">_xlfn.BITXOR(BD77,BD78)</f>
        <v>57</v>
      </c>
      <c r="BE79" s="165">
        <f t="shared" ref="BE79" si="183">_xlfn.BITXOR(BE77,BE78)</f>
        <v>153</v>
      </c>
      <c r="BF79" s="165">
        <f t="shared" ref="BF79" si="184">_xlfn.BITXOR(BF77,BF78)</f>
        <v>65</v>
      </c>
      <c r="BG79" s="165">
        <f t="shared" ref="BG79" si="185">_xlfn.BITXOR(BG77,BG78)</f>
        <v>230</v>
      </c>
      <c r="BH79" s="165">
        <f t="shared" ref="BH79" si="186">_xlfn.BITXOR(BH77,BH78)</f>
        <v>89</v>
      </c>
      <c r="BI79" s="165">
        <f t="shared" ref="BI79" si="187">_xlfn.BITXOR(BI77,BI78)</f>
        <v>224</v>
      </c>
      <c r="BJ79" s="165">
        <f t="shared" ref="BJ79" si="188">_xlfn.BITXOR(BJ77,BJ78)</f>
        <v>12</v>
      </c>
      <c r="BK79" s="67"/>
      <c r="BL79">
        <v>74</v>
      </c>
      <c r="BM79">
        <v>223</v>
      </c>
      <c r="BO79">
        <v>74</v>
      </c>
      <c r="BP79">
        <v>91</v>
      </c>
    </row>
    <row r="80" spans="2:68" ht="19.2" customHeight="1" x14ac:dyDescent="0.35">
      <c r="B80" s="115"/>
      <c r="C80" s="117" t="s">
        <v>4</v>
      </c>
      <c r="D80" s="117"/>
      <c r="E80" s="117" t="s">
        <v>4</v>
      </c>
      <c r="F80" s="117"/>
      <c r="G80" s="117" t="s">
        <v>4</v>
      </c>
      <c r="H80" s="117"/>
      <c r="I80" s="117" t="s">
        <v>4</v>
      </c>
      <c r="J80" s="117"/>
      <c r="K80" s="117" t="s">
        <v>4</v>
      </c>
      <c r="L80" s="117"/>
      <c r="M80" s="117" t="s">
        <v>4</v>
      </c>
      <c r="N80" s="117"/>
      <c r="O80" s="117" t="s">
        <v>4</v>
      </c>
      <c r="P80" s="117"/>
      <c r="Q80" s="117" t="s">
        <v>4</v>
      </c>
      <c r="R80" s="117"/>
      <c r="S80" s="116">
        <v>1</v>
      </c>
      <c r="T80" s="100"/>
      <c r="U80" s="114"/>
      <c r="BL80">
        <v>75</v>
      </c>
      <c r="BM80">
        <v>253</v>
      </c>
      <c r="BO80">
        <v>75</v>
      </c>
      <c r="BP80">
        <v>182</v>
      </c>
    </row>
    <row r="81" spans="2:68" ht="19.2" customHeight="1" x14ac:dyDescent="0.35">
      <c r="B81" s="115"/>
      <c r="C81" s="117" t="s">
        <v>4</v>
      </c>
      <c r="D81" s="117" t="str">
        <f>IF(D29="1","n","")</f>
        <v>n</v>
      </c>
      <c r="E81" s="117" t="str">
        <f t="shared" ref="E81:Q81" si="189">IF(E29="1","n","")</f>
        <v/>
      </c>
      <c r="F81" s="117" t="str">
        <f t="shared" si="189"/>
        <v>n</v>
      </c>
      <c r="G81" s="117" t="str">
        <f t="shared" si="189"/>
        <v>n</v>
      </c>
      <c r="H81" s="117" t="str">
        <f t="shared" si="189"/>
        <v>n</v>
      </c>
      <c r="I81" s="117" t="str">
        <f t="shared" si="189"/>
        <v/>
      </c>
      <c r="J81" s="117" t="str">
        <f t="shared" si="189"/>
        <v>n</v>
      </c>
      <c r="K81" s="117" t="str">
        <f t="shared" si="189"/>
        <v/>
      </c>
      <c r="L81" s="117" t="str">
        <f t="shared" si="189"/>
        <v>n</v>
      </c>
      <c r="M81" s="117" t="str">
        <f t="shared" si="189"/>
        <v>n</v>
      </c>
      <c r="N81" s="117" t="str">
        <f t="shared" si="189"/>
        <v>n</v>
      </c>
      <c r="O81" s="117" t="str">
        <f t="shared" si="189"/>
        <v>n</v>
      </c>
      <c r="P81" s="117" t="str">
        <f t="shared" si="189"/>
        <v>n</v>
      </c>
      <c r="Q81" s="117" t="str">
        <f t="shared" si="189"/>
        <v/>
      </c>
      <c r="R81" s="117" t="s">
        <v>4</v>
      </c>
      <c r="S81" s="116">
        <v>2</v>
      </c>
      <c r="T81" s="100"/>
      <c r="U81" s="114"/>
      <c r="BL81">
        <v>76</v>
      </c>
      <c r="BM81">
        <v>116</v>
      </c>
      <c r="BO81">
        <v>76</v>
      </c>
      <c r="BP81">
        <v>65</v>
      </c>
    </row>
    <row r="82" spans="2:68" ht="19.2" customHeight="1" x14ac:dyDescent="0.35">
      <c r="B82" s="115"/>
      <c r="C82" s="117" t="s">
        <v>4</v>
      </c>
      <c r="D82" s="117" t="str">
        <f t="shared" ref="D82:Q82" si="190">IF(D30="1","n","")</f>
        <v/>
      </c>
      <c r="E82" s="117" t="str">
        <f t="shared" si="190"/>
        <v>n</v>
      </c>
      <c r="F82" s="117" t="str">
        <f t="shared" si="190"/>
        <v>n</v>
      </c>
      <c r="G82" s="117" t="str">
        <f t="shared" si="190"/>
        <v/>
      </c>
      <c r="H82" s="117" t="str">
        <f t="shared" si="190"/>
        <v/>
      </c>
      <c r="I82" s="117" t="str">
        <f t="shared" si="190"/>
        <v>n</v>
      </c>
      <c r="J82" s="117" t="str">
        <f t="shared" si="190"/>
        <v>n</v>
      </c>
      <c r="K82" s="117" t="str">
        <f t="shared" si="190"/>
        <v/>
      </c>
      <c r="L82" s="117" t="str">
        <f t="shared" si="190"/>
        <v>n</v>
      </c>
      <c r="M82" s="117" t="str">
        <f t="shared" si="190"/>
        <v>n</v>
      </c>
      <c r="N82" s="117" t="str">
        <f>IF(N30="1","n","")</f>
        <v/>
      </c>
      <c r="O82" s="117" t="str">
        <f t="shared" si="190"/>
        <v/>
      </c>
      <c r="P82" s="117" t="str">
        <f t="shared" si="190"/>
        <v/>
      </c>
      <c r="Q82" s="117" t="str">
        <f t="shared" si="190"/>
        <v/>
      </c>
      <c r="R82" s="117"/>
      <c r="S82" s="116">
        <v>3</v>
      </c>
      <c r="T82" s="100"/>
      <c r="U82" s="114"/>
      <c r="BL82">
        <v>77</v>
      </c>
      <c r="BM82">
        <v>138</v>
      </c>
      <c r="BO82">
        <v>77</v>
      </c>
      <c r="BP82">
        <v>130</v>
      </c>
    </row>
    <row r="83" spans="2:68" ht="19.2" customHeight="1" x14ac:dyDescent="0.35">
      <c r="B83" s="115"/>
      <c r="C83" s="117" t="s">
        <v>4</v>
      </c>
      <c r="D83" s="117" t="str">
        <f t="shared" ref="D83:Q83" si="191">IF(D31="1","n","")</f>
        <v/>
      </c>
      <c r="E83" s="117" t="str">
        <f t="shared" si="191"/>
        <v/>
      </c>
      <c r="F83" s="117" t="str">
        <f t="shared" si="191"/>
        <v/>
      </c>
      <c r="G83" s="117" t="str">
        <f t="shared" si="191"/>
        <v/>
      </c>
      <c r="H83" s="117" t="str">
        <f t="shared" si="191"/>
        <v>n</v>
      </c>
      <c r="I83" s="117" t="str">
        <f t="shared" si="191"/>
        <v>n</v>
      </c>
      <c r="J83" s="117" t="str">
        <f t="shared" si="191"/>
        <v>n</v>
      </c>
      <c r="K83" s="117" t="str">
        <f t="shared" si="191"/>
        <v/>
      </c>
      <c r="L83" s="117" t="str">
        <f t="shared" si="191"/>
        <v/>
      </c>
      <c r="M83" s="117" t="str">
        <f t="shared" si="191"/>
        <v/>
      </c>
      <c r="N83" s="117" t="str">
        <f t="shared" si="191"/>
        <v/>
      </c>
      <c r="O83" s="117" t="str">
        <f t="shared" si="191"/>
        <v>n</v>
      </c>
      <c r="P83" s="117" t="str">
        <f t="shared" si="191"/>
        <v/>
      </c>
      <c r="Q83" s="117" t="str">
        <f t="shared" si="191"/>
        <v/>
      </c>
      <c r="R83" s="117" t="s">
        <v>4</v>
      </c>
      <c r="S83" s="116">
        <v>4</v>
      </c>
      <c r="T83" s="100"/>
      <c r="U83" s="114"/>
      <c r="BL83">
        <v>78</v>
      </c>
      <c r="BM83">
        <v>104</v>
      </c>
      <c r="BO83">
        <v>78</v>
      </c>
      <c r="BP83">
        <v>41</v>
      </c>
    </row>
    <row r="84" spans="2:68" ht="19.2" customHeight="1" x14ac:dyDescent="0.35">
      <c r="B84" s="115"/>
      <c r="C84" s="117" t="s">
        <v>4</v>
      </c>
      <c r="D84" s="117" t="str">
        <f t="shared" ref="D84:Q84" si="192">IF(D32="1","n","")</f>
        <v/>
      </c>
      <c r="E84" s="117" t="str">
        <f t="shared" si="192"/>
        <v>n</v>
      </c>
      <c r="F84" s="117" t="str">
        <f t="shared" si="192"/>
        <v/>
      </c>
      <c r="G84" s="117" t="str">
        <f t="shared" si="192"/>
        <v>n</v>
      </c>
      <c r="H84" s="117" t="str">
        <f t="shared" si="192"/>
        <v/>
      </c>
      <c r="I84" s="117" t="str">
        <f t="shared" si="192"/>
        <v/>
      </c>
      <c r="J84" s="117" t="str">
        <f t="shared" si="192"/>
        <v/>
      </c>
      <c r="K84" s="117" t="str">
        <f t="shared" si="192"/>
        <v/>
      </c>
      <c r="L84" s="117" t="str">
        <f t="shared" si="192"/>
        <v/>
      </c>
      <c r="M84" s="117" t="str">
        <f t="shared" si="192"/>
        <v>n</v>
      </c>
      <c r="N84" s="117" t="str">
        <f t="shared" si="192"/>
        <v/>
      </c>
      <c r="O84" s="117" t="str">
        <f t="shared" si="192"/>
        <v/>
      </c>
      <c r="P84" s="117" t="str">
        <f t="shared" si="192"/>
        <v/>
      </c>
      <c r="Q84" s="117" t="str">
        <f t="shared" si="192"/>
        <v/>
      </c>
      <c r="R84" s="117"/>
      <c r="S84" s="116">
        <v>5</v>
      </c>
      <c r="T84" s="100"/>
      <c r="U84" s="114"/>
      <c r="BL84">
        <v>79</v>
      </c>
      <c r="BM84">
        <v>193</v>
      </c>
      <c r="BO84">
        <v>79</v>
      </c>
      <c r="BP84">
        <v>82</v>
      </c>
    </row>
    <row r="85" spans="2:68" ht="19.2" customHeight="1" x14ac:dyDescent="0.35">
      <c r="B85" s="115"/>
      <c r="C85" s="117" t="s">
        <v>4</v>
      </c>
      <c r="D85" s="117" t="str">
        <f t="shared" ref="D85:Q85" si="193">IF(D33="1","n","")</f>
        <v>n</v>
      </c>
      <c r="E85" s="117" t="str">
        <f t="shared" si="193"/>
        <v>n</v>
      </c>
      <c r="F85" s="117" t="str">
        <f t="shared" si="193"/>
        <v/>
      </c>
      <c r="G85" s="117" t="str">
        <f t="shared" si="193"/>
        <v/>
      </c>
      <c r="H85" s="117" t="str">
        <f t="shared" si="193"/>
        <v/>
      </c>
      <c r="I85" s="117" t="str">
        <f t="shared" si="193"/>
        <v>n</v>
      </c>
      <c r="J85" s="117" t="str">
        <f t="shared" si="193"/>
        <v/>
      </c>
      <c r="K85" s="117" t="str">
        <f t="shared" si="193"/>
        <v/>
      </c>
      <c r="L85" s="117" t="str">
        <f t="shared" si="193"/>
        <v>n</v>
      </c>
      <c r="M85" s="117" t="str">
        <f t="shared" si="193"/>
        <v/>
      </c>
      <c r="N85" s="117" t="str">
        <f t="shared" si="193"/>
        <v>n</v>
      </c>
      <c r="O85" s="117" t="str">
        <f t="shared" si="193"/>
        <v/>
      </c>
      <c r="P85" s="117" t="str">
        <f t="shared" si="193"/>
        <v/>
      </c>
      <c r="Q85" s="117" t="str">
        <f t="shared" si="193"/>
        <v>n</v>
      </c>
      <c r="R85" s="117" t="s">
        <v>4</v>
      </c>
      <c r="S85" s="116">
        <v>6</v>
      </c>
      <c r="T85" s="100"/>
      <c r="U85" s="114"/>
      <c r="AH85" t="s">
        <v>198</v>
      </c>
      <c r="BL85">
        <v>80</v>
      </c>
      <c r="BM85">
        <v>229</v>
      </c>
      <c r="BO85">
        <v>80</v>
      </c>
      <c r="BP85">
        <v>164</v>
      </c>
    </row>
    <row r="86" spans="2:68" ht="19.2" customHeight="1" x14ac:dyDescent="0.35">
      <c r="B86" s="115"/>
      <c r="C86" s="117" t="s">
        <v>4</v>
      </c>
      <c r="D86" s="117" t="str">
        <f t="shared" ref="D86:Q86" si="194">IF(D34="1","n","")</f>
        <v/>
      </c>
      <c r="E86" s="117" t="str">
        <f t="shared" si="194"/>
        <v>n</v>
      </c>
      <c r="F86" s="117" t="str">
        <f t="shared" si="194"/>
        <v/>
      </c>
      <c r="G86" s="117" t="str">
        <f t="shared" si="194"/>
        <v>n</v>
      </c>
      <c r="H86" s="117" t="str">
        <f t="shared" si="194"/>
        <v/>
      </c>
      <c r="I86" s="117" t="str">
        <f t="shared" si="194"/>
        <v/>
      </c>
      <c r="J86" s="117" t="str">
        <f t="shared" si="194"/>
        <v>n</v>
      </c>
      <c r="K86" s="117" t="str">
        <f t="shared" si="194"/>
        <v>n</v>
      </c>
      <c r="L86" s="117" t="str">
        <f t="shared" si="194"/>
        <v>n</v>
      </c>
      <c r="M86" s="117" t="str">
        <f t="shared" si="194"/>
        <v>n</v>
      </c>
      <c r="N86" s="117" t="str">
        <f t="shared" si="194"/>
        <v/>
      </c>
      <c r="O86" s="117" t="str">
        <f t="shared" si="194"/>
        <v/>
      </c>
      <c r="P86" s="117" t="str">
        <f t="shared" si="194"/>
        <v>n</v>
      </c>
      <c r="Q86" s="117" t="str">
        <f t="shared" si="194"/>
        <v/>
      </c>
      <c r="R86" s="117"/>
      <c r="S86" s="116">
        <v>7</v>
      </c>
      <c r="T86" s="100"/>
      <c r="U86" s="114"/>
      <c r="AH86" t="s">
        <v>224</v>
      </c>
      <c r="BL86">
        <v>81</v>
      </c>
      <c r="BM86">
        <v>86</v>
      </c>
      <c r="BO86">
        <v>81</v>
      </c>
      <c r="BP86">
        <v>101</v>
      </c>
    </row>
    <row r="87" spans="2:68" ht="19.2" customHeight="1" x14ac:dyDescent="0.35">
      <c r="B87" s="115"/>
      <c r="C87" s="117" t="s">
        <v>4</v>
      </c>
      <c r="D87" s="117" t="str">
        <f t="shared" ref="D87:Q87" si="195">IF(D35="1","n","")</f>
        <v>n</v>
      </c>
      <c r="E87" s="117" t="str">
        <f t="shared" si="195"/>
        <v/>
      </c>
      <c r="F87" s="117" t="str">
        <f t="shared" si="195"/>
        <v/>
      </c>
      <c r="G87" s="117" t="str">
        <f t="shared" si="195"/>
        <v>n</v>
      </c>
      <c r="H87" s="117" t="str">
        <f t="shared" si="195"/>
        <v>n</v>
      </c>
      <c r="I87" s="117" t="str">
        <f t="shared" si="195"/>
        <v/>
      </c>
      <c r="J87" s="117" t="str">
        <f t="shared" si="195"/>
        <v/>
      </c>
      <c r="K87" s="117" t="str">
        <f t="shared" si="195"/>
        <v/>
      </c>
      <c r="L87" s="117" t="str">
        <f t="shared" si="195"/>
        <v>n</v>
      </c>
      <c r="M87" s="117" t="str">
        <f t="shared" si="195"/>
        <v/>
      </c>
      <c r="N87" s="117" t="str">
        <f t="shared" si="195"/>
        <v>n</v>
      </c>
      <c r="O87" s="117" t="str">
        <f t="shared" si="195"/>
        <v/>
      </c>
      <c r="P87" s="117" t="str">
        <f t="shared" si="195"/>
        <v>n</v>
      </c>
      <c r="Q87" s="117" t="str">
        <f t="shared" si="195"/>
        <v>n</v>
      </c>
      <c r="R87" s="117" t="s">
        <v>4</v>
      </c>
      <c r="S87" s="116">
        <v>8</v>
      </c>
      <c r="T87" s="100"/>
      <c r="U87" s="114"/>
      <c r="BL87">
        <v>82</v>
      </c>
      <c r="BM87">
        <v>79</v>
      </c>
      <c r="BO87">
        <v>82</v>
      </c>
      <c r="BP87">
        <v>202</v>
      </c>
    </row>
    <row r="88" spans="2:68" ht="19.2" customHeight="1" x14ac:dyDescent="0.35">
      <c r="B88" s="115"/>
      <c r="C88" s="117" t="s">
        <v>4</v>
      </c>
      <c r="D88" s="117" t="str">
        <f t="shared" ref="D88:Q88" si="196">IF(D36="1","n","")</f>
        <v>n</v>
      </c>
      <c r="E88" s="117" t="str">
        <f t="shared" si="196"/>
        <v>n</v>
      </c>
      <c r="F88" s="117" t="str">
        <f t="shared" si="196"/>
        <v>n</v>
      </c>
      <c r="G88" s="117" t="str">
        <f t="shared" si="196"/>
        <v>n</v>
      </c>
      <c r="H88" s="117" t="str">
        <f t="shared" si="196"/>
        <v>n</v>
      </c>
      <c r="I88" s="117" t="str">
        <f t="shared" si="196"/>
        <v>n</v>
      </c>
      <c r="J88" s="117" t="str">
        <f t="shared" si="196"/>
        <v>n</v>
      </c>
      <c r="K88" s="117" t="str">
        <f t="shared" si="196"/>
        <v>n</v>
      </c>
      <c r="L88" s="117" t="str">
        <f t="shared" si="196"/>
        <v/>
      </c>
      <c r="M88" s="117" t="str">
        <f t="shared" si="196"/>
        <v/>
      </c>
      <c r="N88" s="117" t="str">
        <f t="shared" si="196"/>
        <v/>
      </c>
      <c r="O88" s="117" t="str">
        <f t="shared" si="196"/>
        <v>n</v>
      </c>
      <c r="P88" s="117" t="str">
        <f t="shared" si="196"/>
        <v>n</v>
      </c>
      <c r="Q88" s="117" t="str">
        <f t="shared" si="196"/>
        <v>n</v>
      </c>
      <c r="R88" s="117"/>
      <c r="S88" s="116">
        <v>9</v>
      </c>
      <c r="T88" s="100"/>
      <c r="U88" s="114"/>
      <c r="BL88">
        <v>83</v>
      </c>
      <c r="BM88">
        <v>171</v>
      </c>
      <c r="BO88">
        <v>83</v>
      </c>
      <c r="BP88">
        <v>185</v>
      </c>
    </row>
    <row r="89" spans="2:68" ht="19.2" customHeight="1" x14ac:dyDescent="0.35">
      <c r="B89" s="115"/>
      <c r="C89" s="117" t="s">
        <v>4</v>
      </c>
      <c r="D89" s="117" t="str">
        <f t="shared" ref="D89:Q89" si="197">IF(D37="1","n","")</f>
        <v>n</v>
      </c>
      <c r="E89" s="117" t="str">
        <f t="shared" si="197"/>
        <v/>
      </c>
      <c r="F89" s="117" t="str">
        <f t="shared" si="197"/>
        <v>n</v>
      </c>
      <c r="G89" s="117" t="str">
        <f t="shared" si="197"/>
        <v>n</v>
      </c>
      <c r="H89" s="117" t="str">
        <f t="shared" si="197"/>
        <v>n</v>
      </c>
      <c r="I89" s="117" t="str">
        <f t="shared" si="197"/>
        <v/>
      </c>
      <c r="J89" s="117" t="str">
        <f t="shared" si="197"/>
        <v>n</v>
      </c>
      <c r="K89" s="117" t="str">
        <f t="shared" si="197"/>
        <v/>
      </c>
      <c r="L89" s="117" t="str">
        <f t="shared" si="197"/>
        <v/>
      </c>
      <c r="M89" s="117" t="str">
        <f t="shared" si="197"/>
        <v>n</v>
      </c>
      <c r="N89" s="117" t="str">
        <f t="shared" si="197"/>
        <v/>
      </c>
      <c r="O89" s="117" t="str">
        <f t="shared" si="197"/>
        <v>n</v>
      </c>
      <c r="P89" s="117" t="str">
        <f t="shared" si="197"/>
        <v/>
      </c>
      <c r="Q89" s="117" t="str">
        <f t="shared" si="197"/>
        <v>n</v>
      </c>
      <c r="R89" s="117" t="s">
        <v>4</v>
      </c>
      <c r="S89" s="116">
        <v>10</v>
      </c>
      <c r="T89" s="100"/>
      <c r="U89" s="114"/>
      <c r="BL89">
        <v>84</v>
      </c>
      <c r="BM89">
        <v>108</v>
      </c>
      <c r="BO89">
        <v>84</v>
      </c>
      <c r="BP89">
        <v>95</v>
      </c>
    </row>
    <row r="90" spans="2:68" ht="19.2" customHeight="1" x14ac:dyDescent="0.35">
      <c r="B90" s="115"/>
      <c r="C90" s="117" t="s">
        <v>4</v>
      </c>
      <c r="D90" s="117" t="str">
        <f t="shared" ref="D90:Q90" si="198">IF(D38="1","n","")</f>
        <v>n</v>
      </c>
      <c r="E90" s="117" t="str">
        <f t="shared" si="198"/>
        <v/>
      </c>
      <c r="F90" s="117" t="str">
        <f t="shared" si="198"/>
        <v/>
      </c>
      <c r="G90" s="117" t="str">
        <f t="shared" si="198"/>
        <v>n</v>
      </c>
      <c r="H90" s="117" t="str">
        <f t="shared" si="198"/>
        <v/>
      </c>
      <c r="I90" s="117" t="str">
        <f t="shared" si="198"/>
        <v>n</v>
      </c>
      <c r="J90" s="117" t="str">
        <f t="shared" si="198"/>
        <v>n</v>
      </c>
      <c r="K90" s="117" t="str">
        <f t="shared" si="198"/>
        <v/>
      </c>
      <c r="L90" s="117" t="str">
        <f t="shared" si="198"/>
        <v>n</v>
      </c>
      <c r="M90" s="117" t="str">
        <f t="shared" si="198"/>
        <v/>
      </c>
      <c r="N90" s="117" t="str">
        <f t="shared" si="198"/>
        <v/>
      </c>
      <c r="O90" s="117" t="str">
        <f t="shared" si="198"/>
        <v/>
      </c>
      <c r="P90" s="117" t="str">
        <f t="shared" si="198"/>
        <v/>
      </c>
      <c r="Q90" s="117" t="str">
        <f t="shared" si="198"/>
        <v/>
      </c>
      <c r="R90" s="117"/>
      <c r="S90" s="116">
        <v>11</v>
      </c>
      <c r="T90" s="100"/>
      <c r="U90" s="114"/>
      <c r="BL90">
        <v>85</v>
      </c>
      <c r="BM90">
        <v>165</v>
      </c>
      <c r="BO90">
        <v>85</v>
      </c>
      <c r="BP90">
        <v>190</v>
      </c>
    </row>
    <row r="91" spans="2:68" ht="19.2" customHeight="1" x14ac:dyDescent="0.35">
      <c r="B91" s="115"/>
      <c r="C91" s="117" t="s">
        <v>4</v>
      </c>
      <c r="D91" s="117" t="str">
        <f t="shared" ref="D91:Q91" si="199">IF(D39="1","n","")</f>
        <v>n</v>
      </c>
      <c r="E91" s="117" t="str">
        <f t="shared" si="199"/>
        <v/>
      </c>
      <c r="F91" s="117" t="str">
        <f t="shared" si="199"/>
        <v/>
      </c>
      <c r="G91" s="117" t="str">
        <f t="shared" si="199"/>
        <v/>
      </c>
      <c r="H91" s="117" t="str">
        <f t="shared" si="199"/>
        <v>n</v>
      </c>
      <c r="I91" s="117" t="str">
        <f t="shared" si="199"/>
        <v>n</v>
      </c>
      <c r="J91" s="117" t="str">
        <f t="shared" si="199"/>
        <v>n</v>
      </c>
      <c r="K91" s="117" t="str">
        <f t="shared" si="199"/>
        <v/>
      </c>
      <c r="L91" s="117" t="str">
        <f t="shared" si="199"/>
        <v>n</v>
      </c>
      <c r="M91" s="117" t="str">
        <f t="shared" si="199"/>
        <v>n</v>
      </c>
      <c r="N91" s="117" t="str">
        <f t="shared" si="199"/>
        <v>n</v>
      </c>
      <c r="O91" s="117" t="str">
        <f t="shared" si="199"/>
        <v/>
      </c>
      <c r="P91" s="117" t="str">
        <f t="shared" si="199"/>
        <v/>
      </c>
      <c r="Q91" s="117" t="str">
        <f t="shared" si="199"/>
        <v/>
      </c>
      <c r="R91" s="117" t="s">
        <v>4</v>
      </c>
      <c r="S91" s="116">
        <v>12</v>
      </c>
      <c r="T91" s="100"/>
      <c r="U91" s="114"/>
      <c r="BL91">
        <v>86</v>
      </c>
      <c r="BM91">
        <v>126</v>
      </c>
      <c r="BO91">
        <v>86</v>
      </c>
      <c r="BP91">
        <v>81</v>
      </c>
    </row>
    <row r="92" spans="2:68" ht="19.2" customHeight="1" x14ac:dyDescent="0.35">
      <c r="B92" s="115"/>
      <c r="C92" s="117" t="s">
        <v>4</v>
      </c>
      <c r="D92" s="117" t="str">
        <f t="shared" ref="D92:Q92" si="200">IF(D40="1","n","")</f>
        <v>n</v>
      </c>
      <c r="E92" s="117" t="str">
        <f t="shared" si="200"/>
        <v>n</v>
      </c>
      <c r="F92" s="117" t="str">
        <f t="shared" si="200"/>
        <v/>
      </c>
      <c r="G92" s="117" t="str">
        <f t="shared" si="200"/>
        <v>n</v>
      </c>
      <c r="H92" s="117" t="str">
        <f t="shared" si="200"/>
        <v/>
      </c>
      <c r="I92" s="117" t="str">
        <f t="shared" si="200"/>
        <v/>
      </c>
      <c r="J92" s="117" t="str">
        <f t="shared" si="200"/>
        <v/>
      </c>
      <c r="K92" s="117" t="str">
        <f t="shared" si="200"/>
        <v/>
      </c>
      <c r="L92" s="117" t="str">
        <f t="shared" si="200"/>
        <v/>
      </c>
      <c r="M92" s="117" t="str">
        <f t="shared" si="200"/>
        <v/>
      </c>
      <c r="N92" s="117" t="str">
        <f t="shared" si="200"/>
        <v/>
      </c>
      <c r="O92" s="117" t="str">
        <f t="shared" si="200"/>
        <v>n</v>
      </c>
      <c r="P92" s="117" t="str">
        <f t="shared" si="200"/>
        <v>n</v>
      </c>
      <c r="Q92" s="117" t="str">
        <f t="shared" si="200"/>
        <v>n</v>
      </c>
      <c r="R92" s="117"/>
      <c r="S92" s="116">
        <v>13</v>
      </c>
      <c r="T92" s="100"/>
      <c r="U92" s="114"/>
      <c r="BL92">
        <v>87</v>
      </c>
      <c r="BM92">
        <v>145</v>
      </c>
      <c r="BO92">
        <v>87</v>
      </c>
      <c r="BP92">
        <v>162</v>
      </c>
    </row>
    <row r="93" spans="2:68" ht="19.2" customHeight="1" x14ac:dyDescent="0.35">
      <c r="B93" s="115"/>
      <c r="C93" s="117" t="s">
        <v>4</v>
      </c>
      <c r="D93" s="117" t="str">
        <f t="shared" ref="D93:Q93" si="201">IF(D41="1","n","")</f>
        <v>n</v>
      </c>
      <c r="E93" s="117" t="str">
        <f t="shared" si="201"/>
        <v/>
      </c>
      <c r="F93" s="117" t="str">
        <f t="shared" si="201"/>
        <v>n</v>
      </c>
      <c r="G93" s="117" t="str">
        <f t="shared" si="201"/>
        <v>n</v>
      </c>
      <c r="H93" s="117" t="str">
        <f t="shared" si="201"/>
        <v>n</v>
      </c>
      <c r="I93" s="117" t="str">
        <f t="shared" si="201"/>
        <v>n</v>
      </c>
      <c r="J93" s="117" t="str">
        <f t="shared" si="201"/>
        <v/>
      </c>
      <c r="K93" s="117" t="str">
        <f t="shared" si="201"/>
        <v>n</v>
      </c>
      <c r="L93" s="117" t="str">
        <f t="shared" si="201"/>
        <v/>
      </c>
      <c r="M93" s="117" t="str">
        <f t="shared" si="201"/>
        <v>n</v>
      </c>
      <c r="N93" s="117" t="str">
        <f t="shared" si="201"/>
        <v>n</v>
      </c>
      <c r="O93" s="117" t="str">
        <f t="shared" si="201"/>
        <v/>
      </c>
      <c r="P93" s="117" t="s">
        <v>4</v>
      </c>
      <c r="Q93" s="117" t="str">
        <f t="shared" si="201"/>
        <v/>
      </c>
      <c r="R93" s="117" t="s">
        <v>4</v>
      </c>
      <c r="S93" s="116">
        <v>14</v>
      </c>
      <c r="T93" s="100"/>
      <c r="U93" s="114"/>
      <c r="BL93">
        <v>88</v>
      </c>
      <c r="BM93">
        <v>136</v>
      </c>
      <c r="BO93">
        <v>88</v>
      </c>
      <c r="BP93">
        <v>105</v>
      </c>
    </row>
    <row r="94" spans="2:68" ht="19.2" customHeight="1" x14ac:dyDescent="0.35">
      <c r="B94" s="115"/>
      <c r="C94" s="117" t="s">
        <v>4</v>
      </c>
      <c r="D94" s="117" t="str">
        <f>IF(D42="1","n","")</f>
        <v>n</v>
      </c>
      <c r="E94" s="117" t="str">
        <f t="shared" ref="E94:P94" si="202">IF(E42="1","n","")</f>
        <v/>
      </c>
      <c r="F94" s="117" t="str">
        <f t="shared" si="202"/>
        <v/>
      </c>
      <c r="G94" s="117" t="str">
        <f t="shared" si="202"/>
        <v>n</v>
      </c>
      <c r="H94" s="117" t="str">
        <f t="shared" si="202"/>
        <v>n</v>
      </c>
      <c r="I94" s="117" t="str">
        <f t="shared" si="202"/>
        <v>n</v>
      </c>
      <c r="J94" s="117" t="str">
        <f t="shared" si="202"/>
        <v>n</v>
      </c>
      <c r="K94" s="117" t="str">
        <f t="shared" si="202"/>
        <v>n</v>
      </c>
      <c r="L94" s="117" t="str">
        <f t="shared" si="202"/>
        <v>n</v>
      </c>
      <c r="M94" s="117" t="str">
        <f t="shared" si="202"/>
        <v/>
      </c>
      <c r="N94" s="117" t="str">
        <f t="shared" si="202"/>
        <v/>
      </c>
      <c r="O94" s="117" t="str">
        <f t="shared" si="202"/>
        <v/>
      </c>
      <c r="P94" s="117" t="str">
        <f t="shared" si="202"/>
        <v/>
      </c>
      <c r="Q94" s="117" t="s">
        <v>4</v>
      </c>
      <c r="R94" s="117"/>
      <c r="S94" s="116">
        <v>15</v>
      </c>
      <c r="T94" s="100"/>
      <c r="U94" s="114"/>
      <c r="BL94">
        <v>89</v>
      </c>
      <c r="BM94">
        <v>34</v>
      </c>
      <c r="BO94">
        <v>89</v>
      </c>
      <c r="BP94">
        <v>210</v>
      </c>
    </row>
    <row r="95" spans="2:68" ht="19.2" customHeight="1" x14ac:dyDescent="0.35">
      <c r="B95" s="115"/>
      <c r="C95" s="117" t="s">
        <v>4</v>
      </c>
      <c r="D95" s="117" t="s">
        <v>4</v>
      </c>
      <c r="E95" s="117" t="s">
        <v>4</v>
      </c>
      <c r="F95" s="117" t="s">
        <v>4</v>
      </c>
      <c r="G95" s="117" t="s">
        <v>4</v>
      </c>
      <c r="H95" s="117" t="s">
        <v>4</v>
      </c>
      <c r="I95" s="117" t="s">
        <v>4</v>
      </c>
      <c r="J95" s="117" t="s">
        <v>4</v>
      </c>
      <c r="K95" s="117" t="s">
        <v>4</v>
      </c>
      <c r="L95" s="117" t="s">
        <v>4</v>
      </c>
      <c r="M95" s="117" t="s">
        <v>4</v>
      </c>
      <c r="N95" s="117" t="s">
        <v>4</v>
      </c>
      <c r="O95" s="117" t="s">
        <v>4</v>
      </c>
      <c r="P95" s="117" t="s">
        <v>4</v>
      </c>
      <c r="Q95" s="117" t="s">
        <v>4</v>
      </c>
      <c r="R95" s="117" t="s">
        <v>4</v>
      </c>
      <c r="S95" s="116">
        <v>16</v>
      </c>
      <c r="T95" s="100"/>
      <c r="U95" s="114"/>
      <c r="BL95">
        <v>90</v>
      </c>
      <c r="BM95">
        <v>9</v>
      </c>
      <c r="BO95">
        <v>90</v>
      </c>
      <c r="BP95">
        <v>137</v>
      </c>
    </row>
    <row r="96" spans="2:68" ht="15.6" x14ac:dyDescent="0.3"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4"/>
      <c r="U96" s="114"/>
      <c r="BL96">
        <v>91</v>
      </c>
      <c r="BM96">
        <v>74</v>
      </c>
      <c r="BO96">
        <v>91</v>
      </c>
      <c r="BP96">
        <v>63</v>
      </c>
    </row>
    <row r="97" spans="2:68" ht="15.6" x14ac:dyDescent="0.3"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4"/>
      <c r="U97" s="114"/>
      <c r="BL97">
        <v>92</v>
      </c>
      <c r="BM97">
        <v>30</v>
      </c>
      <c r="BO97">
        <v>92</v>
      </c>
      <c r="BP97">
        <v>126</v>
      </c>
    </row>
    <row r="98" spans="2:68" ht="15.6" x14ac:dyDescent="0.3">
      <c r="B98" s="114"/>
      <c r="C98" s="114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BL98">
        <v>93</v>
      </c>
      <c r="BM98">
        <v>32</v>
      </c>
      <c r="BO98">
        <v>93</v>
      </c>
      <c r="BP98">
        <v>252</v>
      </c>
    </row>
    <row r="99" spans="2:68" ht="15.6" x14ac:dyDescent="0.3">
      <c r="B99" s="114"/>
      <c r="C99" s="114"/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BL99">
        <v>94</v>
      </c>
      <c r="BM99">
        <v>163</v>
      </c>
      <c r="BO99">
        <v>94</v>
      </c>
      <c r="BP99">
        <v>213</v>
      </c>
    </row>
    <row r="100" spans="2:68" x14ac:dyDescent="0.3">
      <c r="BL100">
        <v>95</v>
      </c>
      <c r="BM100">
        <v>84</v>
      </c>
      <c r="BO100">
        <v>95</v>
      </c>
      <c r="BP100">
        <v>135</v>
      </c>
    </row>
    <row r="101" spans="2:68" x14ac:dyDescent="0.3">
      <c r="BL101">
        <v>96</v>
      </c>
      <c r="BM101">
        <v>245</v>
      </c>
      <c r="BO101">
        <v>96</v>
      </c>
      <c r="BP101">
        <v>35</v>
      </c>
    </row>
    <row r="102" spans="2:68" x14ac:dyDescent="0.3">
      <c r="BL102">
        <v>97</v>
      </c>
      <c r="BM102">
        <v>173</v>
      </c>
      <c r="BO102">
        <v>97</v>
      </c>
      <c r="BP102">
        <v>70</v>
      </c>
    </row>
    <row r="103" spans="2:68" x14ac:dyDescent="0.3">
      <c r="BL103">
        <v>98</v>
      </c>
      <c r="BM103">
        <v>187</v>
      </c>
      <c r="BO103">
        <v>98</v>
      </c>
      <c r="BP103">
        <v>140</v>
      </c>
    </row>
    <row r="104" spans="2:68" x14ac:dyDescent="0.3">
      <c r="BL104">
        <v>99</v>
      </c>
      <c r="BM104">
        <v>204</v>
      </c>
      <c r="BO104">
        <v>99</v>
      </c>
      <c r="BP104">
        <v>53</v>
      </c>
    </row>
    <row r="105" spans="2:68" x14ac:dyDescent="0.3">
      <c r="BL105">
        <v>100</v>
      </c>
      <c r="BM105">
        <v>142</v>
      </c>
      <c r="BO105">
        <v>100</v>
      </c>
      <c r="BP105">
        <v>106</v>
      </c>
    </row>
    <row r="106" spans="2:68" x14ac:dyDescent="0.3">
      <c r="BL106">
        <v>101</v>
      </c>
      <c r="BM106">
        <v>81</v>
      </c>
      <c r="BO106">
        <v>101</v>
      </c>
      <c r="BP106">
        <v>212</v>
      </c>
    </row>
    <row r="107" spans="2:68" x14ac:dyDescent="0.3">
      <c r="BL107">
        <v>102</v>
      </c>
      <c r="BM107">
        <v>181</v>
      </c>
      <c r="BO107">
        <v>102</v>
      </c>
      <c r="BP107">
        <v>133</v>
      </c>
    </row>
    <row r="108" spans="2:68" x14ac:dyDescent="0.3">
      <c r="BL108">
        <v>103</v>
      </c>
      <c r="BM108">
        <v>190</v>
      </c>
      <c r="BO108">
        <v>103</v>
      </c>
      <c r="BP108">
        <v>39</v>
      </c>
    </row>
    <row r="109" spans="2:68" x14ac:dyDescent="0.3">
      <c r="BL109">
        <v>104</v>
      </c>
      <c r="BM109">
        <v>46</v>
      </c>
      <c r="BO109">
        <v>104</v>
      </c>
      <c r="BP109">
        <v>78</v>
      </c>
    </row>
    <row r="110" spans="2:68" x14ac:dyDescent="0.3">
      <c r="BL110">
        <v>105</v>
      </c>
      <c r="BM110">
        <v>88</v>
      </c>
      <c r="BO110">
        <v>105</v>
      </c>
      <c r="BP110">
        <v>156</v>
      </c>
    </row>
    <row r="111" spans="2:68" x14ac:dyDescent="0.3">
      <c r="BL111">
        <v>106</v>
      </c>
      <c r="BM111">
        <v>100</v>
      </c>
      <c r="BO111">
        <v>106</v>
      </c>
      <c r="BP111">
        <v>21</v>
      </c>
    </row>
    <row r="112" spans="2:68" x14ac:dyDescent="0.3">
      <c r="BL112">
        <v>107</v>
      </c>
      <c r="BM112">
        <v>159</v>
      </c>
      <c r="BO112">
        <v>107</v>
      </c>
      <c r="BP112">
        <v>42</v>
      </c>
    </row>
    <row r="113" spans="64:68" x14ac:dyDescent="0.3">
      <c r="BL113">
        <v>108</v>
      </c>
      <c r="BM113">
        <v>25</v>
      </c>
      <c r="BO113">
        <v>108</v>
      </c>
      <c r="BP113">
        <v>84</v>
      </c>
    </row>
    <row r="114" spans="64:68" x14ac:dyDescent="0.3">
      <c r="BL114">
        <v>109</v>
      </c>
      <c r="BM114">
        <v>231</v>
      </c>
      <c r="BO114">
        <v>109</v>
      </c>
      <c r="BP114">
        <v>168</v>
      </c>
    </row>
    <row r="115" spans="64:68" x14ac:dyDescent="0.3">
      <c r="BL115">
        <v>110</v>
      </c>
      <c r="BM115">
        <v>50</v>
      </c>
      <c r="BO115">
        <v>110</v>
      </c>
      <c r="BP115">
        <v>125</v>
      </c>
    </row>
    <row r="116" spans="64:68" x14ac:dyDescent="0.3">
      <c r="BL116">
        <v>111</v>
      </c>
      <c r="BM116">
        <v>207</v>
      </c>
      <c r="BO116">
        <v>111</v>
      </c>
      <c r="BP116">
        <v>250</v>
      </c>
    </row>
    <row r="117" spans="64:68" x14ac:dyDescent="0.3">
      <c r="BL117">
        <v>112</v>
      </c>
      <c r="BM117">
        <v>57</v>
      </c>
      <c r="BO117">
        <v>112</v>
      </c>
      <c r="BP117">
        <v>217</v>
      </c>
    </row>
    <row r="118" spans="64:68" x14ac:dyDescent="0.3">
      <c r="BL118">
        <v>113</v>
      </c>
      <c r="BM118">
        <v>147</v>
      </c>
      <c r="BO118">
        <v>113</v>
      </c>
      <c r="BP118">
        <v>159</v>
      </c>
    </row>
    <row r="119" spans="64:68" x14ac:dyDescent="0.3">
      <c r="BL119">
        <v>114</v>
      </c>
      <c r="BM119">
        <v>14</v>
      </c>
      <c r="BO119">
        <v>114</v>
      </c>
      <c r="BP119">
        <v>19</v>
      </c>
    </row>
    <row r="120" spans="64:68" x14ac:dyDescent="0.3">
      <c r="BL120">
        <v>115</v>
      </c>
      <c r="BM120">
        <v>67</v>
      </c>
      <c r="BO120">
        <v>115</v>
      </c>
      <c r="BP120">
        <v>38</v>
      </c>
    </row>
    <row r="121" spans="64:68" x14ac:dyDescent="0.3">
      <c r="BL121">
        <v>116</v>
      </c>
      <c r="BM121">
        <v>120</v>
      </c>
      <c r="BO121">
        <v>116</v>
      </c>
      <c r="BP121">
        <v>76</v>
      </c>
    </row>
    <row r="122" spans="64:68" x14ac:dyDescent="0.3">
      <c r="BL122">
        <v>117</v>
      </c>
      <c r="BM122">
        <v>128</v>
      </c>
      <c r="BO122">
        <v>117</v>
      </c>
      <c r="BP122">
        <v>152</v>
      </c>
    </row>
    <row r="123" spans="64:68" x14ac:dyDescent="0.3">
      <c r="BL123">
        <v>118</v>
      </c>
      <c r="BM123">
        <v>154</v>
      </c>
      <c r="BO123">
        <v>118</v>
      </c>
      <c r="BP123">
        <v>29</v>
      </c>
    </row>
    <row r="124" spans="64:68" x14ac:dyDescent="0.3">
      <c r="BL124">
        <v>119</v>
      </c>
      <c r="BM124">
        <v>248</v>
      </c>
      <c r="BO124">
        <v>119</v>
      </c>
      <c r="BP124">
        <v>58</v>
      </c>
    </row>
    <row r="125" spans="64:68" x14ac:dyDescent="0.3">
      <c r="BL125">
        <v>120</v>
      </c>
      <c r="BM125">
        <v>213</v>
      </c>
      <c r="BO125">
        <v>120</v>
      </c>
      <c r="BP125">
        <v>116</v>
      </c>
    </row>
    <row r="126" spans="64:68" x14ac:dyDescent="0.3">
      <c r="BL126">
        <v>121</v>
      </c>
      <c r="BM126">
        <v>167</v>
      </c>
      <c r="BO126">
        <v>121</v>
      </c>
      <c r="BP126">
        <v>232</v>
      </c>
    </row>
    <row r="127" spans="64:68" x14ac:dyDescent="0.3">
      <c r="BL127">
        <v>122</v>
      </c>
      <c r="BM127">
        <v>200</v>
      </c>
      <c r="BO127">
        <v>122</v>
      </c>
      <c r="BP127">
        <v>253</v>
      </c>
    </row>
    <row r="128" spans="64:68" x14ac:dyDescent="0.3">
      <c r="BL128">
        <v>123</v>
      </c>
      <c r="BM128">
        <v>63</v>
      </c>
      <c r="BO128">
        <v>123</v>
      </c>
      <c r="BP128">
        <v>215</v>
      </c>
    </row>
    <row r="129" spans="64:68" x14ac:dyDescent="0.3">
      <c r="BL129">
        <v>124</v>
      </c>
      <c r="BM129">
        <v>236</v>
      </c>
      <c r="BO129">
        <v>124</v>
      </c>
      <c r="BP129">
        <v>131</v>
      </c>
    </row>
    <row r="130" spans="64:68" x14ac:dyDescent="0.3">
      <c r="BL130">
        <v>125</v>
      </c>
      <c r="BM130">
        <v>110</v>
      </c>
      <c r="BO130">
        <v>125</v>
      </c>
      <c r="BP130">
        <v>43</v>
      </c>
    </row>
    <row r="131" spans="64:68" x14ac:dyDescent="0.3">
      <c r="BL131">
        <v>126</v>
      </c>
      <c r="BM131">
        <v>92</v>
      </c>
      <c r="BO131">
        <v>126</v>
      </c>
      <c r="BP131">
        <v>86</v>
      </c>
    </row>
    <row r="132" spans="64:68" x14ac:dyDescent="0.3">
      <c r="BL132">
        <v>127</v>
      </c>
      <c r="BM132">
        <v>176</v>
      </c>
      <c r="BO132">
        <v>127</v>
      </c>
      <c r="BP132">
        <v>172</v>
      </c>
    </row>
    <row r="133" spans="64:68" x14ac:dyDescent="0.3">
      <c r="BL133">
        <v>128</v>
      </c>
      <c r="BM133">
        <v>7</v>
      </c>
      <c r="BO133">
        <v>128</v>
      </c>
      <c r="BP133">
        <v>117</v>
      </c>
    </row>
    <row r="134" spans="64:68" x14ac:dyDescent="0.3">
      <c r="BL134">
        <v>129</v>
      </c>
      <c r="BM134">
        <v>161</v>
      </c>
      <c r="BO134">
        <v>129</v>
      </c>
      <c r="BP134">
        <v>234</v>
      </c>
    </row>
    <row r="135" spans="64:68" x14ac:dyDescent="0.3">
      <c r="BL135">
        <v>130</v>
      </c>
      <c r="BM135">
        <v>77</v>
      </c>
      <c r="BO135">
        <v>130</v>
      </c>
      <c r="BP135">
        <v>249</v>
      </c>
    </row>
    <row r="136" spans="64:68" x14ac:dyDescent="0.3">
      <c r="BL136">
        <v>131</v>
      </c>
      <c r="BM136">
        <v>124</v>
      </c>
      <c r="BO136">
        <v>131</v>
      </c>
      <c r="BP136">
        <v>223</v>
      </c>
    </row>
    <row r="137" spans="64:68" x14ac:dyDescent="0.3">
      <c r="BL137">
        <v>132</v>
      </c>
      <c r="BM137">
        <v>221</v>
      </c>
      <c r="BO137">
        <v>132</v>
      </c>
      <c r="BP137">
        <v>147</v>
      </c>
    </row>
    <row r="138" spans="64:68" x14ac:dyDescent="0.3">
      <c r="BL138">
        <v>133</v>
      </c>
      <c r="BM138">
        <v>102</v>
      </c>
      <c r="BO138">
        <v>133</v>
      </c>
      <c r="BP138">
        <v>11</v>
      </c>
    </row>
    <row r="139" spans="64:68" x14ac:dyDescent="0.3">
      <c r="BL139">
        <v>134</v>
      </c>
      <c r="BM139">
        <v>218</v>
      </c>
      <c r="BO139">
        <v>134</v>
      </c>
      <c r="BP139">
        <v>22</v>
      </c>
    </row>
    <row r="140" spans="64:68" x14ac:dyDescent="0.3">
      <c r="BL140">
        <v>135</v>
      </c>
      <c r="BM140">
        <v>95</v>
      </c>
      <c r="BO140">
        <v>135</v>
      </c>
      <c r="BP140">
        <v>44</v>
      </c>
    </row>
    <row r="141" spans="64:68" x14ac:dyDescent="0.3">
      <c r="BL141">
        <v>136</v>
      </c>
      <c r="BM141">
        <v>198</v>
      </c>
      <c r="BO141">
        <v>136</v>
      </c>
      <c r="BP141">
        <v>88</v>
      </c>
    </row>
    <row r="142" spans="64:68" x14ac:dyDescent="0.3">
      <c r="BL142">
        <v>137</v>
      </c>
      <c r="BM142">
        <v>90</v>
      </c>
      <c r="BO142">
        <v>137</v>
      </c>
      <c r="BP142">
        <v>176</v>
      </c>
    </row>
    <row r="143" spans="64:68" x14ac:dyDescent="0.3">
      <c r="BL143">
        <v>138</v>
      </c>
      <c r="BM143">
        <v>12</v>
      </c>
      <c r="BO143">
        <v>138</v>
      </c>
      <c r="BP143">
        <v>77</v>
      </c>
    </row>
    <row r="144" spans="64:68" x14ac:dyDescent="0.3">
      <c r="BL144">
        <v>139</v>
      </c>
      <c r="BM144">
        <v>152</v>
      </c>
      <c r="BO144">
        <v>139</v>
      </c>
      <c r="BP144">
        <v>154</v>
      </c>
    </row>
    <row r="145" spans="1:68" x14ac:dyDescent="0.3">
      <c r="BL145">
        <v>140</v>
      </c>
      <c r="BM145">
        <v>98</v>
      </c>
      <c r="BO145">
        <v>140</v>
      </c>
      <c r="BP145">
        <v>25</v>
      </c>
    </row>
    <row r="146" spans="1:68" x14ac:dyDescent="0.3">
      <c r="BL146">
        <v>141</v>
      </c>
      <c r="BM146">
        <v>48</v>
      </c>
      <c r="BO146">
        <v>141</v>
      </c>
      <c r="BP146">
        <v>50</v>
      </c>
    </row>
    <row r="147" spans="1:68" x14ac:dyDescent="0.3">
      <c r="BL147">
        <v>142</v>
      </c>
      <c r="BM147">
        <v>185</v>
      </c>
      <c r="BO147">
        <v>142</v>
      </c>
      <c r="BP147">
        <v>100</v>
      </c>
    </row>
    <row r="148" spans="1:68" x14ac:dyDescent="0.3">
      <c r="BL148">
        <v>143</v>
      </c>
      <c r="BM148">
        <v>179</v>
      </c>
      <c r="BO148">
        <v>143</v>
      </c>
      <c r="BP148">
        <v>200</v>
      </c>
    </row>
    <row r="149" spans="1:68" x14ac:dyDescent="0.3">
      <c r="BL149">
        <v>144</v>
      </c>
      <c r="BM149">
        <v>42</v>
      </c>
      <c r="BO149">
        <v>144</v>
      </c>
      <c r="BP149">
        <v>189</v>
      </c>
    </row>
    <row r="150" spans="1:68" x14ac:dyDescent="0.3">
      <c r="BL150">
        <v>145</v>
      </c>
      <c r="BM150">
        <v>209</v>
      </c>
      <c r="BO150">
        <v>145</v>
      </c>
      <c r="BP150">
        <v>87</v>
      </c>
    </row>
    <row r="151" spans="1:68" x14ac:dyDescent="0.3">
      <c r="BL151">
        <v>146</v>
      </c>
      <c r="BM151">
        <v>37</v>
      </c>
      <c r="BO151">
        <v>146</v>
      </c>
      <c r="BP151">
        <v>174</v>
      </c>
    </row>
    <row r="152" spans="1:68" x14ac:dyDescent="0.3">
      <c r="BL152">
        <v>147</v>
      </c>
      <c r="BM152">
        <v>132</v>
      </c>
      <c r="BO152">
        <v>147</v>
      </c>
      <c r="BP152">
        <v>113</v>
      </c>
    </row>
    <row r="153" spans="1:68" x14ac:dyDescent="0.3">
      <c r="A153" t="s">
        <v>172</v>
      </c>
      <c r="BL153">
        <v>148</v>
      </c>
      <c r="BM153">
        <v>224</v>
      </c>
      <c r="BO153">
        <v>148</v>
      </c>
      <c r="BP153">
        <v>226</v>
      </c>
    </row>
    <row r="154" spans="1:68" x14ac:dyDescent="0.3">
      <c r="A154" t="s">
        <v>173</v>
      </c>
      <c r="BL154">
        <v>149</v>
      </c>
      <c r="BM154">
        <v>52</v>
      </c>
      <c r="BO154">
        <v>149</v>
      </c>
      <c r="BP154">
        <v>233</v>
      </c>
    </row>
    <row r="155" spans="1:68" x14ac:dyDescent="0.3">
      <c r="A155" t="s">
        <v>173</v>
      </c>
      <c r="BL155">
        <v>150</v>
      </c>
      <c r="BM155">
        <v>254</v>
      </c>
      <c r="BO155">
        <v>150</v>
      </c>
      <c r="BP155">
        <v>255</v>
      </c>
    </row>
    <row r="156" spans="1:68" x14ac:dyDescent="0.3">
      <c r="BL156">
        <v>151</v>
      </c>
      <c r="BM156">
        <v>239</v>
      </c>
      <c r="BO156">
        <v>151</v>
      </c>
      <c r="BP156">
        <v>211</v>
      </c>
    </row>
    <row r="157" spans="1:68" x14ac:dyDescent="0.3">
      <c r="BL157">
        <v>152</v>
      </c>
      <c r="BM157">
        <v>117</v>
      </c>
      <c r="BO157">
        <v>152</v>
      </c>
      <c r="BP157">
        <v>139</v>
      </c>
    </row>
    <row r="158" spans="1:68" x14ac:dyDescent="0.3">
      <c r="BL158">
        <v>153</v>
      </c>
      <c r="BM158">
        <v>233</v>
      </c>
      <c r="BO158">
        <v>153</v>
      </c>
      <c r="BP158">
        <v>59</v>
      </c>
    </row>
    <row r="159" spans="1:68" x14ac:dyDescent="0.3">
      <c r="BL159">
        <v>154</v>
      </c>
      <c r="BM159">
        <v>139</v>
      </c>
      <c r="BO159">
        <v>154</v>
      </c>
      <c r="BP159">
        <v>118</v>
      </c>
    </row>
    <row r="160" spans="1:68" x14ac:dyDescent="0.3">
      <c r="BL160">
        <v>155</v>
      </c>
      <c r="BM160">
        <v>22</v>
      </c>
      <c r="BO160">
        <v>155</v>
      </c>
      <c r="BP160">
        <v>236</v>
      </c>
    </row>
    <row r="161" spans="64:68" x14ac:dyDescent="0.3">
      <c r="BL161">
        <v>156</v>
      </c>
      <c r="BM161">
        <v>105</v>
      </c>
      <c r="BO161">
        <v>156</v>
      </c>
      <c r="BP161">
        <v>245</v>
      </c>
    </row>
    <row r="162" spans="64:68" x14ac:dyDescent="0.3">
      <c r="BL162">
        <v>157</v>
      </c>
      <c r="BM162">
        <v>27</v>
      </c>
      <c r="BO162">
        <v>157</v>
      </c>
      <c r="BP162">
        <v>199</v>
      </c>
    </row>
    <row r="163" spans="64:68" x14ac:dyDescent="0.3">
      <c r="BL163">
        <v>158</v>
      </c>
      <c r="BM163">
        <v>194</v>
      </c>
      <c r="BO163">
        <v>158</v>
      </c>
      <c r="BP163">
        <v>163</v>
      </c>
    </row>
    <row r="164" spans="64:68" x14ac:dyDescent="0.3">
      <c r="BL164">
        <v>159</v>
      </c>
      <c r="BM164">
        <v>113</v>
      </c>
      <c r="BO164">
        <v>159</v>
      </c>
      <c r="BP164">
        <v>107</v>
      </c>
    </row>
    <row r="165" spans="64:68" x14ac:dyDescent="0.3">
      <c r="BL165">
        <v>160</v>
      </c>
      <c r="BM165">
        <v>230</v>
      </c>
      <c r="BO165">
        <v>160</v>
      </c>
      <c r="BP165">
        <v>214</v>
      </c>
    </row>
    <row r="166" spans="64:68" x14ac:dyDescent="0.3">
      <c r="BL166">
        <v>161</v>
      </c>
      <c r="BM166">
        <v>206</v>
      </c>
      <c r="BO166">
        <v>161</v>
      </c>
      <c r="BP166">
        <v>129</v>
      </c>
    </row>
    <row r="167" spans="64:68" x14ac:dyDescent="0.3">
      <c r="BL167">
        <v>162</v>
      </c>
      <c r="BM167">
        <v>87</v>
      </c>
      <c r="BO167">
        <v>162</v>
      </c>
      <c r="BP167">
        <v>47</v>
      </c>
    </row>
    <row r="168" spans="64:68" x14ac:dyDescent="0.3">
      <c r="BL168">
        <v>163</v>
      </c>
      <c r="BM168">
        <v>158</v>
      </c>
      <c r="BO168">
        <v>163</v>
      </c>
      <c r="BP168">
        <v>94</v>
      </c>
    </row>
    <row r="169" spans="64:68" x14ac:dyDescent="0.3">
      <c r="BL169">
        <v>164</v>
      </c>
      <c r="BM169">
        <v>80</v>
      </c>
      <c r="BO169">
        <v>164</v>
      </c>
      <c r="BP169">
        <v>188</v>
      </c>
    </row>
    <row r="170" spans="64:68" x14ac:dyDescent="0.3">
      <c r="BL170">
        <v>165</v>
      </c>
      <c r="BM170">
        <v>189</v>
      </c>
      <c r="BO170">
        <v>165</v>
      </c>
      <c r="BP170">
        <v>85</v>
      </c>
    </row>
    <row r="171" spans="64:68" x14ac:dyDescent="0.3">
      <c r="BL171">
        <v>166</v>
      </c>
      <c r="BM171">
        <v>172</v>
      </c>
      <c r="BO171">
        <v>166</v>
      </c>
      <c r="BP171">
        <v>170</v>
      </c>
    </row>
    <row r="172" spans="64:68" x14ac:dyDescent="0.3">
      <c r="BL172">
        <v>167</v>
      </c>
      <c r="BM172">
        <v>203</v>
      </c>
      <c r="BO172">
        <v>167</v>
      </c>
      <c r="BP172">
        <v>121</v>
      </c>
    </row>
    <row r="173" spans="64:68" x14ac:dyDescent="0.3">
      <c r="BL173">
        <v>168</v>
      </c>
      <c r="BM173">
        <v>109</v>
      </c>
      <c r="BO173">
        <v>168</v>
      </c>
      <c r="BP173">
        <v>242</v>
      </c>
    </row>
    <row r="174" spans="64:68" x14ac:dyDescent="0.3">
      <c r="BL174">
        <v>169</v>
      </c>
      <c r="BM174">
        <v>175</v>
      </c>
      <c r="BO174">
        <v>169</v>
      </c>
      <c r="BP174">
        <v>201</v>
      </c>
    </row>
    <row r="175" spans="64:68" x14ac:dyDescent="0.3">
      <c r="BL175">
        <v>170</v>
      </c>
      <c r="BM175">
        <v>166</v>
      </c>
      <c r="BO175">
        <v>170</v>
      </c>
      <c r="BP175">
        <v>191</v>
      </c>
    </row>
    <row r="176" spans="64:68" x14ac:dyDescent="0.3">
      <c r="BL176">
        <v>171</v>
      </c>
      <c r="BM176">
        <v>62</v>
      </c>
      <c r="BO176">
        <v>171</v>
      </c>
      <c r="BP176">
        <v>83</v>
      </c>
    </row>
    <row r="177" spans="64:68" x14ac:dyDescent="0.3">
      <c r="BL177">
        <v>172</v>
      </c>
      <c r="BM177">
        <v>127</v>
      </c>
      <c r="BO177">
        <v>172</v>
      </c>
      <c r="BP177">
        <v>166</v>
      </c>
    </row>
    <row r="178" spans="64:68" x14ac:dyDescent="0.3">
      <c r="BL178">
        <v>173</v>
      </c>
      <c r="BM178">
        <v>247</v>
      </c>
      <c r="BO178">
        <v>173</v>
      </c>
      <c r="BP178">
        <v>97</v>
      </c>
    </row>
    <row r="179" spans="64:68" x14ac:dyDescent="0.3">
      <c r="BL179">
        <v>174</v>
      </c>
      <c r="BM179">
        <v>146</v>
      </c>
      <c r="BO179">
        <v>174</v>
      </c>
      <c r="BP179">
        <v>194</v>
      </c>
    </row>
    <row r="180" spans="64:68" x14ac:dyDescent="0.3">
      <c r="BL180">
        <v>175</v>
      </c>
      <c r="BM180">
        <v>66</v>
      </c>
      <c r="BO180">
        <v>175</v>
      </c>
      <c r="BP180">
        <v>169</v>
      </c>
    </row>
    <row r="181" spans="64:68" x14ac:dyDescent="0.3">
      <c r="BL181">
        <v>176</v>
      </c>
      <c r="BM181">
        <v>137</v>
      </c>
      <c r="BO181">
        <v>176</v>
      </c>
      <c r="BP181">
        <v>127</v>
      </c>
    </row>
    <row r="182" spans="64:68" x14ac:dyDescent="0.3">
      <c r="BL182">
        <v>177</v>
      </c>
      <c r="BM182">
        <v>192</v>
      </c>
      <c r="BO182">
        <v>177</v>
      </c>
      <c r="BP182">
        <v>254</v>
      </c>
    </row>
    <row r="183" spans="64:68" x14ac:dyDescent="0.3">
      <c r="BL183">
        <v>178</v>
      </c>
      <c r="BM183">
        <v>35</v>
      </c>
      <c r="BO183">
        <v>178</v>
      </c>
      <c r="BP183">
        <v>209</v>
      </c>
    </row>
    <row r="184" spans="64:68" x14ac:dyDescent="0.3">
      <c r="BL184">
        <v>179</v>
      </c>
      <c r="BM184">
        <v>252</v>
      </c>
      <c r="BO184">
        <v>179</v>
      </c>
      <c r="BP184">
        <v>143</v>
      </c>
    </row>
    <row r="185" spans="64:68" x14ac:dyDescent="0.3">
      <c r="BL185">
        <v>180</v>
      </c>
      <c r="BM185">
        <v>10</v>
      </c>
      <c r="BO185">
        <v>180</v>
      </c>
      <c r="BP185">
        <v>51</v>
      </c>
    </row>
    <row r="186" spans="64:68" x14ac:dyDescent="0.3">
      <c r="BL186">
        <v>181</v>
      </c>
      <c r="BM186">
        <v>183</v>
      </c>
      <c r="BO186">
        <v>181</v>
      </c>
      <c r="BP186">
        <v>102</v>
      </c>
    </row>
    <row r="187" spans="64:68" x14ac:dyDescent="0.3">
      <c r="BL187">
        <v>182</v>
      </c>
      <c r="BM187">
        <v>75</v>
      </c>
      <c r="BO187">
        <v>182</v>
      </c>
      <c r="BP187">
        <v>204</v>
      </c>
    </row>
    <row r="188" spans="64:68" x14ac:dyDescent="0.3">
      <c r="BL188">
        <v>183</v>
      </c>
      <c r="BM188">
        <v>216</v>
      </c>
      <c r="BO188">
        <v>183</v>
      </c>
      <c r="BP188">
        <v>181</v>
      </c>
    </row>
    <row r="189" spans="64:68" x14ac:dyDescent="0.3">
      <c r="BL189">
        <v>184</v>
      </c>
      <c r="BM189">
        <v>31</v>
      </c>
      <c r="BO189">
        <v>184</v>
      </c>
      <c r="BP189">
        <v>71</v>
      </c>
    </row>
    <row r="190" spans="64:68" x14ac:dyDescent="0.3">
      <c r="BL190">
        <v>185</v>
      </c>
      <c r="BM190">
        <v>83</v>
      </c>
      <c r="BO190">
        <v>185</v>
      </c>
      <c r="BP190">
        <v>142</v>
      </c>
    </row>
    <row r="191" spans="64:68" x14ac:dyDescent="0.3">
      <c r="BL191">
        <v>186</v>
      </c>
      <c r="BM191">
        <v>33</v>
      </c>
      <c r="BO191">
        <v>186</v>
      </c>
      <c r="BP191">
        <v>49</v>
      </c>
    </row>
    <row r="192" spans="64:68" x14ac:dyDescent="0.3">
      <c r="BL192">
        <v>187</v>
      </c>
      <c r="BM192">
        <v>73</v>
      </c>
      <c r="BO192">
        <v>187</v>
      </c>
      <c r="BP192">
        <v>98</v>
      </c>
    </row>
    <row r="193" spans="64:68" x14ac:dyDescent="0.3">
      <c r="BL193">
        <v>188</v>
      </c>
      <c r="BM193">
        <v>164</v>
      </c>
      <c r="BO193">
        <v>188</v>
      </c>
      <c r="BP193">
        <v>196</v>
      </c>
    </row>
    <row r="194" spans="64:68" x14ac:dyDescent="0.3">
      <c r="BL194">
        <v>189</v>
      </c>
      <c r="BM194">
        <v>144</v>
      </c>
      <c r="BO194">
        <v>189</v>
      </c>
      <c r="BP194">
        <v>165</v>
      </c>
    </row>
    <row r="195" spans="64:68" x14ac:dyDescent="0.3">
      <c r="BL195">
        <v>190</v>
      </c>
      <c r="BM195">
        <v>85</v>
      </c>
      <c r="BO195">
        <v>190</v>
      </c>
      <c r="BP195">
        <v>103</v>
      </c>
    </row>
    <row r="196" spans="64:68" x14ac:dyDescent="0.3">
      <c r="BL196">
        <v>191</v>
      </c>
      <c r="BM196">
        <v>170</v>
      </c>
      <c r="BO196">
        <v>191</v>
      </c>
      <c r="BP196">
        <v>206</v>
      </c>
    </row>
    <row r="197" spans="64:68" x14ac:dyDescent="0.3">
      <c r="BL197">
        <v>192</v>
      </c>
      <c r="BM197">
        <v>246</v>
      </c>
      <c r="BO197">
        <v>192</v>
      </c>
      <c r="BP197">
        <v>177</v>
      </c>
    </row>
    <row r="198" spans="64:68" x14ac:dyDescent="0.3">
      <c r="BL198">
        <v>193</v>
      </c>
      <c r="BM198">
        <v>65</v>
      </c>
      <c r="BO198">
        <v>193</v>
      </c>
      <c r="BP198">
        <v>79</v>
      </c>
    </row>
    <row r="199" spans="64:68" x14ac:dyDescent="0.3">
      <c r="BL199">
        <v>194</v>
      </c>
      <c r="BM199">
        <v>174</v>
      </c>
      <c r="BO199">
        <v>194</v>
      </c>
      <c r="BP199">
        <v>158</v>
      </c>
    </row>
    <row r="200" spans="64:68" x14ac:dyDescent="0.3">
      <c r="BL200">
        <v>195</v>
      </c>
      <c r="BM200">
        <v>61</v>
      </c>
      <c r="BO200">
        <v>195</v>
      </c>
      <c r="BP200">
        <v>17</v>
      </c>
    </row>
    <row r="201" spans="64:68" x14ac:dyDescent="0.3">
      <c r="BL201">
        <v>196</v>
      </c>
      <c r="BM201">
        <v>188</v>
      </c>
      <c r="BO201">
        <v>196</v>
      </c>
      <c r="BP201">
        <v>34</v>
      </c>
    </row>
    <row r="202" spans="64:68" x14ac:dyDescent="0.3">
      <c r="BL202">
        <v>197</v>
      </c>
      <c r="BM202">
        <v>202</v>
      </c>
      <c r="BO202">
        <v>197</v>
      </c>
      <c r="BP202">
        <v>68</v>
      </c>
    </row>
    <row r="203" spans="64:68" x14ac:dyDescent="0.3">
      <c r="BL203">
        <v>198</v>
      </c>
      <c r="BM203">
        <v>205</v>
      </c>
      <c r="BO203">
        <v>198</v>
      </c>
      <c r="BP203">
        <v>136</v>
      </c>
    </row>
    <row r="204" spans="64:68" x14ac:dyDescent="0.3">
      <c r="BL204">
        <v>199</v>
      </c>
      <c r="BM204">
        <v>157</v>
      </c>
      <c r="BO204">
        <v>199</v>
      </c>
      <c r="BP204">
        <v>61</v>
      </c>
    </row>
    <row r="205" spans="64:68" x14ac:dyDescent="0.3">
      <c r="BL205">
        <v>200</v>
      </c>
      <c r="BM205">
        <v>143</v>
      </c>
      <c r="BO205">
        <v>200</v>
      </c>
      <c r="BP205">
        <v>122</v>
      </c>
    </row>
    <row r="206" spans="64:68" x14ac:dyDescent="0.3">
      <c r="BL206">
        <v>201</v>
      </c>
      <c r="BM206">
        <v>169</v>
      </c>
      <c r="BO206">
        <v>201</v>
      </c>
      <c r="BP206">
        <v>244</v>
      </c>
    </row>
    <row r="207" spans="64:68" x14ac:dyDescent="0.3">
      <c r="BL207">
        <v>202</v>
      </c>
      <c r="BM207">
        <v>82</v>
      </c>
      <c r="BO207">
        <v>202</v>
      </c>
      <c r="BP207">
        <v>197</v>
      </c>
    </row>
    <row r="208" spans="64:68" x14ac:dyDescent="0.3">
      <c r="BL208">
        <v>203</v>
      </c>
      <c r="BM208">
        <v>72</v>
      </c>
      <c r="BO208">
        <v>203</v>
      </c>
      <c r="BP208">
        <v>167</v>
      </c>
    </row>
    <row r="209" spans="64:68" x14ac:dyDescent="0.3">
      <c r="BL209">
        <v>204</v>
      </c>
      <c r="BM209">
        <v>182</v>
      </c>
      <c r="BO209">
        <v>204</v>
      </c>
      <c r="BP209">
        <v>99</v>
      </c>
    </row>
    <row r="210" spans="64:68" x14ac:dyDescent="0.3">
      <c r="BL210">
        <v>205</v>
      </c>
      <c r="BM210">
        <v>215</v>
      </c>
      <c r="BO210">
        <v>205</v>
      </c>
      <c r="BP210">
        <v>198</v>
      </c>
    </row>
    <row r="211" spans="64:68" x14ac:dyDescent="0.3">
      <c r="BL211">
        <v>206</v>
      </c>
      <c r="BM211">
        <v>191</v>
      </c>
      <c r="BO211">
        <v>206</v>
      </c>
      <c r="BP211">
        <v>161</v>
      </c>
    </row>
    <row r="212" spans="64:68" x14ac:dyDescent="0.3">
      <c r="BL212">
        <v>207</v>
      </c>
      <c r="BM212">
        <v>251</v>
      </c>
      <c r="BO212">
        <v>207</v>
      </c>
      <c r="BP212">
        <v>111</v>
      </c>
    </row>
    <row r="213" spans="64:68" x14ac:dyDescent="0.3">
      <c r="BL213">
        <v>208</v>
      </c>
      <c r="BM213">
        <v>47</v>
      </c>
      <c r="BO213">
        <v>208</v>
      </c>
      <c r="BP213">
        <v>222</v>
      </c>
    </row>
    <row r="214" spans="64:68" x14ac:dyDescent="0.3">
      <c r="BL214">
        <v>209</v>
      </c>
      <c r="BM214">
        <v>178</v>
      </c>
      <c r="BO214">
        <v>209</v>
      </c>
      <c r="BP214">
        <v>145</v>
      </c>
    </row>
    <row r="215" spans="64:68" x14ac:dyDescent="0.3">
      <c r="BL215">
        <v>210</v>
      </c>
      <c r="BM215">
        <v>89</v>
      </c>
      <c r="BO215">
        <v>210</v>
      </c>
      <c r="BP215">
        <v>15</v>
      </c>
    </row>
    <row r="216" spans="64:68" x14ac:dyDescent="0.3">
      <c r="BL216">
        <v>211</v>
      </c>
      <c r="BM216">
        <v>151</v>
      </c>
      <c r="BO216">
        <v>211</v>
      </c>
      <c r="BP216">
        <v>30</v>
      </c>
    </row>
    <row r="217" spans="64:68" x14ac:dyDescent="0.3">
      <c r="BL217">
        <v>212</v>
      </c>
      <c r="BM217">
        <v>101</v>
      </c>
      <c r="BO217">
        <v>212</v>
      </c>
      <c r="BP217">
        <v>60</v>
      </c>
    </row>
    <row r="218" spans="64:68" x14ac:dyDescent="0.3">
      <c r="BL218">
        <v>213</v>
      </c>
      <c r="BM218">
        <v>94</v>
      </c>
      <c r="BO218">
        <v>213</v>
      </c>
      <c r="BP218">
        <v>120</v>
      </c>
    </row>
    <row r="219" spans="64:68" x14ac:dyDescent="0.3">
      <c r="BL219">
        <v>214</v>
      </c>
      <c r="BM219">
        <v>160</v>
      </c>
      <c r="BO219">
        <v>214</v>
      </c>
      <c r="BP219">
        <v>240</v>
      </c>
    </row>
    <row r="220" spans="64:68" x14ac:dyDescent="0.3">
      <c r="BL220">
        <v>215</v>
      </c>
      <c r="BM220">
        <v>123</v>
      </c>
      <c r="BO220">
        <v>215</v>
      </c>
      <c r="BP220">
        <v>205</v>
      </c>
    </row>
    <row r="221" spans="64:68" x14ac:dyDescent="0.3">
      <c r="BL221">
        <v>216</v>
      </c>
      <c r="BM221">
        <v>26</v>
      </c>
      <c r="BO221">
        <v>216</v>
      </c>
      <c r="BP221">
        <v>183</v>
      </c>
    </row>
    <row r="222" spans="64:68" x14ac:dyDescent="0.3">
      <c r="BL222">
        <v>217</v>
      </c>
      <c r="BM222">
        <v>112</v>
      </c>
      <c r="BO222">
        <v>217</v>
      </c>
      <c r="BP222">
        <v>67</v>
      </c>
    </row>
    <row r="223" spans="64:68" x14ac:dyDescent="0.3">
      <c r="BL223">
        <v>218</v>
      </c>
      <c r="BM223">
        <v>232</v>
      </c>
      <c r="BO223">
        <v>218</v>
      </c>
      <c r="BP223">
        <v>134</v>
      </c>
    </row>
    <row r="224" spans="64:68" x14ac:dyDescent="0.3">
      <c r="BL224">
        <v>219</v>
      </c>
      <c r="BM224">
        <v>21</v>
      </c>
      <c r="BO224">
        <v>219</v>
      </c>
      <c r="BP224">
        <v>33</v>
      </c>
    </row>
    <row r="225" spans="64:68" x14ac:dyDescent="0.3">
      <c r="BL225">
        <v>220</v>
      </c>
      <c r="BM225">
        <v>51</v>
      </c>
      <c r="BO225">
        <v>220</v>
      </c>
      <c r="BP225">
        <v>66</v>
      </c>
    </row>
    <row r="226" spans="64:68" x14ac:dyDescent="0.3">
      <c r="BL226">
        <v>221</v>
      </c>
      <c r="BM226">
        <v>238</v>
      </c>
      <c r="BO226">
        <v>221</v>
      </c>
      <c r="BP226">
        <v>132</v>
      </c>
    </row>
    <row r="227" spans="64:68" x14ac:dyDescent="0.3">
      <c r="BL227">
        <v>222</v>
      </c>
      <c r="BM227">
        <v>208</v>
      </c>
      <c r="BO227">
        <v>222</v>
      </c>
      <c r="BP227">
        <v>37</v>
      </c>
    </row>
    <row r="228" spans="64:68" x14ac:dyDescent="0.3">
      <c r="BL228">
        <v>223</v>
      </c>
      <c r="BM228">
        <v>131</v>
      </c>
      <c r="BO228">
        <v>223</v>
      </c>
      <c r="BP228">
        <v>74</v>
      </c>
    </row>
    <row r="229" spans="64:68" x14ac:dyDescent="0.3">
      <c r="BL229">
        <v>224</v>
      </c>
      <c r="BM229">
        <v>58</v>
      </c>
      <c r="BO229">
        <v>224</v>
      </c>
      <c r="BP229">
        <v>148</v>
      </c>
    </row>
    <row r="230" spans="64:68" x14ac:dyDescent="0.3">
      <c r="BL230">
        <v>225</v>
      </c>
      <c r="BM230">
        <v>69</v>
      </c>
      <c r="BO230">
        <v>225</v>
      </c>
      <c r="BP230">
        <v>5</v>
      </c>
    </row>
    <row r="231" spans="64:68" x14ac:dyDescent="0.3">
      <c r="BL231">
        <v>226</v>
      </c>
      <c r="BM231">
        <v>148</v>
      </c>
      <c r="BO231">
        <v>226</v>
      </c>
      <c r="BP231">
        <v>10</v>
      </c>
    </row>
    <row r="232" spans="64:68" x14ac:dyDescent="0.3">
      <c r="BL232">
        <v>227</v>
      </c>
      <c r="BM232">
        <v>18</v>
      </c>
      <c r="BO232">
        <v>227</v>
      </c>
      <c r="BP232">
        <v>20</v>
      </c>
    </row>
    <row r="233" spans="64:68" x14ac:dyDescent="0.3">
      <c r="BL233">
        <v>228</v>
      </c>
      <c r="BM233">
        <v>15</v>
      </c>
      <c r="BO233">
        <v>228</v>
      </c>
      <c r="BP233">
        <v>40</v>
      </c>
    </row>
    <row r="234" spans="64:68" x14ac:dyDescent="0.3">
      <c r="BL234">
        <v>229</v>
      </c>
      <c r="BM234">
        <v>16</v>
      </c>
      <c r="BO234">
        <v>229</v>
      </c>
      <c r="BP234">
        <v>80</v>
      </c>
    </row>
    <row r="235" spans="64:68" x14ac:dyDescent="0.3">
      <c r="BL235">
        <v>230</v>
      </c>
      <c r="BM235">
        <v>68</v>
      </c>
      <c r="BO235">
        <v>230</v>
      </c>
      <c r="BP235">
        <v>160</v>
      </c>
    </row>
    <row r="236" spans="64:68" x14ac:dyDescent="0.3">
      <c r="BL236">
        <v>231</v>
      </c>
      <c r="BM236">
        <v>17</v>
      </c>
      <c r="BO236">
        <v>231</v>
      </c>
      <c r="BP236">
        <v>109</v>
      </c>
    </row>
    <row r="237" spans="64:68" x14ac:dyDescent="0.3">
      <c r="BL237">
        <v>232</v>
      </c>
      <c r="BM237">
        <v>121</v>
      </c>
      <c r="BO237">
        <v>232</v>
      </c>
      <c r="BP237">
        <v>218</v>
      </c>
    </row>
    <row r="238" spans="64:68" x14ac:dyDescent="0.3">
      <c r="BL238">
        <v>233</v>
      </c>
      <c r="BM238">
        <v>149</v>
      </c>
      <c r="BO238">
        <v>233</v>
      </c>
      <c r="BP238">
        <v>153</v>
      </c>
    </row>
    <row r="239" spans="64:68" x14ac:dyDescent="0.3">
      <c r="BL239">
        <v>234</v>
      </c>
      <c r="BM239">
        <v>129</v>
      </c>
      <c r="BO239">
        <v>234</v>
      </c>
      <c r="BP239">
        <v>31</v>
      </c>
    </row>
    <row r="240" spans="64:68" x14ac:dyDescent="0.3">
      <c r="BL240">
        <v>235</v>
      </c>
      <c r="BM240">
        <v>19</v>
      </c>
      <c r="BO240">
        <v>235</v>
      </c>
      <c r="BP240">
        <v>62</v>
      </c>
    </row>
    <row r="241" spans="64:68" x14ac:dyDescent="0.3">
      <c r="BL241">
        <v>236</v>
      </c>
      <c r="BM241">
        <v>155</v>
      </c>
      <c r="BO241">
        <v>236</v>
      </c>
      <c r="BP241">
        <v>124</v>
      </c>
    </row>
    <row r="242" spans="64:68" x14ac:dyDescent="0.3">
      <c r="BL242">
        <v>237</v>
      </c>
      <c r="BM242">
        <v>59</v>
      </c>
      <c r="BO242">
        <v>237</v>
      </c>
      <c r="BP242">
        <v>248</v>
      </c>
    </row>
    <row r="243" spans="64:68" x14ac:dyDescent="0.3">
      <c r="BL243">
        <v>238</v>
      </c>
      <c r="BM243">
        <v>249</v>
      </c>
      <c r="BO243">
        <v>238</v>
      </c>
      <c r="BP243">
        <v>221</v>
      </c>
    </row>
    <row r="244" spans="64:68" x14ac:dyDescent="0.3">
      <c r="BL244">
        <v>239</v>
      </c>
      <c r="BM244">
        <v>70</v>
      </c>
      <c r="BO244">
        <v>239</v>
      </c>
      <c r="BP244">
        <v>151</v>
      </c>
    </row>
    <row r="245" spans="64:68" x14ac:dyDescent="0.3">
      <c r="BL245">
        <v>240</v>
      </c>
      <c r="BM245">
        <v>214</v>
      </c>
      <c r="BO245">
        <v>240</v>
      </c>
      <c r="BP245">
        <v>3</v>
      </c>
    </row>
    <row r="246" spans="64:68" x14ac:dyDescent="0.3">
      <c r="BL246">
        <v>241</v>
      </c>
      <c r="BM246">
        <v>250</v>
      </c>
      <c r="BO246">
        <v>241</v>
      </c>
      <c r="BP246">
        <v>6</v>
      </c>
    </row>
    <row r="247" spans="64:68" x14ac:dyDescent="0.3">
      <c r="BL247">
        <v>242</v>
      </c>
      <c r="BM247">
        <v>168</v>
      </c>
      <c r="BO247">
        <v>242</v>
      </c>
      <c r="BP247">
        <v>12</v>
      </c>
    </row>
    <row r="248" spans="64:68" x14ac:dyDescent="0.3">
      <c r="BL248">
        <v>243</v>
      </c>
      <c r="BM248">
        <v>71</v>
      </c>
      <c r="BO248">
        <v>243</v>
      </c>
      <c r="BP248">
        <v>24</v>
      </c>
    </row>
    <row r="249" spans="64:68" x14ac:dyDescent="0.3">
      <c r="BL249">
        <v>244</v>
      </c>
      <c r="BM249">
        <v>201</v>
      </c>
      <c r="BO249">
        <v>244</v>
      </c>
      <c r="BP249">
        <v>48</v>
      </c>
    </row>
    <row r="250" spans="64:68" x14ac:dyDescent="0.3">
      <c r="BL250">
        <v>245</v>
      </c>
      <c r="BM250">
        <v>156</v>
      </c>
      <c r="BO250">
        <v>245</v>
      </c>
      <c r="BP250">
        <v>96</v>
      </c>
    </row>
    <row r="251" spans="64:68" x14ac:dyDescent="0.3">
      <c r="BL251">
        <v>246</v>
      </c>
      <c r="BM251">
        <v>64</v>
      </c>
      <c r="BO251">
        <v>246</v>
      </c>
      <c r="BP251">
        <v>192</v>
      </c>
    </row>
    <row r="252" spans="64:68" x14ac:dyDescent="0.3">
      <c r="BL252">
        <v>247</v>
      </c>
      <c r="BM252">
        <v>60</v>
      </c>
      <c r="BO252">
        <v>247</v>
      </c>
      <c r="BP252">
        <v>173</v>
      </c>
    </row>
    <row r="253" spans="64:68" x14ac:dyDescent="0.3">
      <c r="BL253">
        <v>248</v>
      </c>
      <c r="BM253">
        <v>237</v>
      </c>
      <c r="BO253">
        <v>248</v>
      </c>
      <c r="BP253">
        <v>119</v>
      </c>
    </row>
    <row r="254" spans="64:68" x14ac:dyDescent="0.3">
      <c r="BL254">
        <v>249</v>
      </c>
      <c r="BM254">
        <v>130</v>
      </c>
      <c r="BO254">
        <v>249</v>
      </c>
      <c r="BP254">
        <v>238</v>
      </c>
    </row>
    <row r="255" spans="64:68" x14ac:dyDescent="0.3">
      <c r="BL255">
        <v>250</v>
      </c>
      <c r="BM255">
        <v>111</v>
      </c>
      <c r="BO255">
        <v>250</v>
      </c>
      <c r="BP255">
        <v>241</v>
      </c>
    </row>
    <row r="256" spans="64:68" x14ac:dyDescent="0.3">
      <c r="BL256">
        <v>251</v>
      </c>
      <c r="BM256">
        <v>20</v>
      </c>
      <c r="BO256">
        <v>251</v>
      </c>
      <c r="BP256">
        <v>207</v>
      </c>
    </row>
    <row r="257" spans="64:68" x14ac:dyDescent="0.3">
      <c r="BL257">
        <v>252</v>
      </c>
      <c r="BM257">
        <v>93</v>
      </c>
      <c r="BO257">
        <v>252</v>
      </c>
      <c r="BP257">
        <v>179</v>
      </c>
    </row>
    <row r="258" spans="64:68" x14ac:dyDescent="0.3">
      <c r="BL258">
        <v>253</v>
      </c>
      <c r="BM258">
        <v>122</v>
      </c>
      <c r="BO258">
        <v>253</v>
      </c>
      <c r="BP258">
        <v>75</v>
      </c>
    </row>
    <row r="259" spans="64:68" x14ac:dyDescent="0.3">
      <c r="BL259">
        <v>254</v>
      </c>
      <c r="BM259">
        <v>177</v>
      </c>
      <c r="BO259">
        <v>254</v>
      </c>
      <c r="BP259">
        <v>150</v>
      </c>
    </row>
    <row r="260" spans="64:68" x14ac:dyDescent="0.3">
      <c r="BL260">
        <v>255</v>
      </c>
      <c r="BM260">
        <v>150</v>
      </c>
      <c r="BO260" t="s">
        <v>61</v>
      </c>
      <c r="BP260">
        <v>0</v>
      </c>
    </row>
  </sheetData>
  <sortState xmlns:xlrd2="http://schemas.microsoft.com/office/spreadsheetml/2017/richdata2" ref="AV6:AX45">
    <sortCondition ref="AV6:AV45"/>
  </sortState>
  <phoneticPr fontId="3" type="noConversion"/>
  <conditionalFormatting sqref="C47:R62">
    <cfRule type="cellIs" dxfId="0" priority="1" operator="equal">
      <formula>"n"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A7D1A-325B-4DE3-B860-E1B45F1B943E}">
  <dimension ref="C2:BU361"/>
  <sheetViews>
    <sheetView topLeftCell="AV13" zoomScale="50" zoomScaleNormal="50" workbookViewId="0">
      <selection activeCell="AG38" sqref="AG38"/>
    </sheetView>
  </sheetViews>
  <sheetFormatPr defaultRowHeight="14.4" x14ac:dyDescent="0.3"/>
  <cols>
    <col min="4" max="4" width="3.77734375" customWidth="1"/>
    <col min="5" max="22" width="5.77734375" customWidth="1"/>
    <col min="23" max="23" width="6.33203125" customWidth="1"/>
    <col min="24" max="24" width="6" customWidth="1"/>
    <col min="25" max="29" width="6.77734375" bestFit="1" customWidth="1"/>
    <col min="30" max="34" width="7.109375" bestFit="1" customWidth="1"/>
    <col min="35" max="35" width="7.109375" customWidth="1"/>
    <col min="36" max="37" width="7.6640625" customWidth="1"/>
    <col min="38" max="38" width="5.88671875" customWidth="1"/>
    <col min="39" max="39" width="4.33203125" customWidth="1"/>
    <col min="40" max="40" width="6.33203125" customWidth="1"/>
    <col min="41" max="54" width="6.109375" customWidth="1"/>
    <col min="55" max="55" width="6.5546875" customWidth="1"/>
    <col min="58" max="58" width="38.5546875" bestFit="1" customWidth="1"/>
    <col min="59" max="59" width="37.6640625" bestFit="1" customWidth="1"/>
    <col min="60" max="61" width="34.6640625" bestFit="1" customWidth="1"/>
    <col min="62" max="66" width="35.21875" bestFit="1" customWidth="1"/>
    <col min="67" max="72" width="35.77734375" bestFit="1" customWidth="1"/>
    <col min="73" max="73" width="38.5546875" bestFit="1" customWidth="1"/>
  </cols>
  <sheetData>
    <row r="2" spans="3:73" ht="33.6" x14ac:dyDescent="0.65">
      <c r="V2" s="110" t="s">
        <v>178</v>
      </c>
      <c r="AO2" s="109" t="s">
        <v>179</v>
      </c>
      <c r="BF2" t="s">
        <v>190</v>
      </c>
      <c r="BG2" s="107" t="s">
        <v>197</v>
      </c>
    </row>
    <row r="4" spans="3:73" ht="31.2" customHeight="1" x14ac:dyDescent="0.5">
      <c r="C4">
        <v>15</v>
      </c>
      <c r="E4" s="2"/>
      <c r="G4" s="102"/>
      <c r="I4" s="102"/>
      <c r="K4" s="102"/>
      <c r="M4" s="102"/>
      <c r="O4" s="102"/>
      <c r="Q4" s="102"/>
      <c r="S4" s="102"/>
      <c r="W4" s="2"/>
      <c r="Y4" s="102"/>
      <c r="AA4" s="102"/>
      <c r="AC4" s="102"/>
      <c r="AE4" s="102"/>
      <c r="AG4" s="102"/>
      <c r="AI4" s="102"/>
      <c r="AK4" s="102"/>
      <c r="AN4" s="2"/>
      <c r="AP4" s="102"/>
      <c r="AR4" s="102"/>
      <c r="AT4" s="102"/>
      <c r="AV4" s="102"/>
      <c r="AX4" s="102"/>
      <c r="AZ4" s="102"/>
      <c r="BB4" s="102"/>
      <c r="BF4" s="113">
        <v>16</v>
      </c>
      <c r="BH4" s="2"/>
      <c r="BJ4" s="2"/>
      <c r="BL4" s="2"/>
      <c r="BN4" s="2"/>
      <c r="BP4" s="2"/>
      <c r="BR4" s="2"/>
      <c r="BT4" s="2"/>
    </row>
    <row r="5" spans="3:73" ht="31.2" customHeight="1" x14ac:dyDescent="0.65">
      <c r="C5">
        <v>14</v>
      </c>
      <c r="E5" s="99"/>
      <c r="F5" s="105">
        <v>21</v>
      </c>
      <c r="G5" s="105">
        <v>22</v>
      </c>
      <c r="H5" s="105">
        <v>36</v>
      </c>
      <c r="I5" s="105">
        <v>37</v>
      </c>
      <c r="J5" s="105">
        <v>38</v>
      </c>
      <c r="K5" s="105">
        <v>43</v>
      </c>
      <c r="L5" s="105">
        <v>44</v>
      </c>
      <c r="M5" s="105">
        <v>45</v>
      </c>
      <c r="N5" s="105">
        <v>131</v>
      </c>
      <c r="O5" s="105">
        <v>132</v>
      </c>
      <c r="P5" s="105">
        <v>84</v>
      </c>
      <c r="Q5" s="105">
        <v>85</v>
      </c>
      <c r="R5" s="105">
        <v>86</v>
      </c>
      <c r="S5" s="105">
        <v>87</v>
      </c>
      <c r="T5" s="102"/>
      <c r="U5" s="100"/>
      <c r="V5" s="100"/>
      <c r="W5" s="99"/>
      <c r="X5" s="106" t="str">
        <f t="shared" ref="X5:AK5" si="0">"CW"&amp;LEFT(F5, LEN(F5)-1)</f>
        <v>CW2</v>
      </c>
      <c r="Y5" s="106" t="str">
        <f t="shared" si="0"/>
        <v>CW2</v>
      </c>
      <c r="Z5" s="106" t="str">
        <f t="shared" si="0"/>
        <v>CW3</v>
      </c>
      <c r="AA5" s="106" t="str">
        <f t="shared" si="0"/>
        <v>CW3</v>
      </c>
      <c r="AB5" s="106" t="str">
        <f t="shared" si="0"/>
        <v>CW3</v>
      </c>
      <c r="AC5" s="106" t="str">
        <f t="shared" si="0"/>
        <v>CW4</v>
      </c>
      <c r="AD5" s="106" t="str">
        <f t="shared" si="0"/>
        <v>CW4</v>
      </c>
      <c r="AE5" s="106" t="str">
        <f t="shared" si="0"/>
        <v>CW4</v>
      </c>
      <c r="AF5" s="106" t="str">
        <f t="shared" si="0"/>
        <v>CW13</v>
      </c>
      <c r="AG5" s="106" t="str">
        <f t="shared" si="0"/>
        <v>CW13</v>
      </c>
      <c r="AH5" s="106" t="str">
        <f t="shared" si="0"/>
        <v>CW8</v>
      </c>
      <c r="AI5" s="106" t="str">
        <f t="shared" si="0"/>
        <v>CW8</v>
      </c>
      <c r="AJ5" s="106" t="str">
        <f t="shared" si="0"/>
        <v>CW8</v>
      </c>
      <c r="AK5" s="106" t="str">
        <f t="shared" si="0"/>
        <v>CW8</v>
      </c>
      <c r="AL5" s="102"/>
      <c r="AN5" s="99"/>
      <c r="AO5" s="111" t="str">
        <f t="shared" ref="AO5:AW5" si="1">RIGHT(F5,1)</f>
        <v>1</v>
      </c>
      <c r="AP5" s="111" t="str">
        <f t="shared" si="1"/>
        <v>2</v>
      </c>
      <c r="AQ5" s="111" t="str">
        <f t="shared" si="1"/>
        <v>6</v>
      </c>
      <c r="AR5" s="111" t="str">
        <f t="shared" si="1"/>
        <v>7</v>
      </c>
      <c r="AS5" s="111" t="str">
        <f t="shared" si="1"/>
        <v>8</v>
      </c>
      <c r="AT5" s="111" t="str">
        <f t="shared" si="1"/>
        <v>3</v>
      </c>
      <c r="AU5" s="111" t="str">
        <f t="shared" si="1"/>
        <v>4</v>
      </c>
      <c r="AV5" s="111" t="str">
        <f t="shared" si="1"/>
        <v>5</v>
      </c>
      <c r="AW5" s="111" t="str">
        <f t="shared" si="1"/>
        <v>1</v>
      </c>
      <c r="AX5" s="111" t="str">
        <f t="shared" ref="AX5" si="2">RIGHT(O5,1)</f>
        <v>2</v>
      </c>
      <c r="AY5" s="111" t="str">
        <f t="shared" ref="AY5" si="3">RIGHT(P5,1)</f>
        <v>4</v>
      </c>
      <c r="AZ5" s="111" t="str">
        <f t="shared" ref="AZ5" si="4">RIGHT(Q5,1)</f>
        <v>5</v>
      </c>
      <c r="BA5" s="111" t="str">
        <f t="shared" ref="BA5" si="5">RIGHT(R5,1)</f>
        <v>6</v>
      </c>
      <c r="BB5" s="111" t="str">
        <f>RIGHT(S5,1)</f>
        <v>7</v>
      </c>
      <c r="BC5" s="102"/>
      <c r="BF5" s="113">
        <v>15</v>
      </c>
      <c r="BG5" s="107">
        <f>VLOOKUP(AO21,$AI$21:$AJ$29,2)</f>
        <v>128</v>
      </c>
      <c r="BH5" s="107">
        <f>VLOOKUP(AP21,$AI$21:$AJ$29,2)</f>
        <v>64</v>
      </c>
      <c r="BI5" s="107">
        <f t="shared" ref="BI5:BT5" si="6">VLOOKUP(AQ21,$AI$21:$AJ$29,2)</f>
        <v>4</v>
      </c>
      <c r="BJ5" s="107">
        <f t="shared" si="6"/>
        <v>2</v>
      </c>
      <c r="BK5" s="107">
        <f>VLOOKUP(AS21,$AI$21:$AJ$29,2)</f>
        <v>1</v>
      </c>
      <c r="BL5" s="107">
        <f t="shared" si="6"/>
        <v>32</v>
      </c>
      <c r="BM5" s="107">
        <f t="shared" si="6"/>
        <v>16</v>
      </c>
      <c r="BN5" s="107">
        <f t="shared" si="6"/>
        <v>8</v>
      </c>
      <c r="BO5" s="107">
        <f t="shared" si="6"/>
        <v>128</v>
      </c>
      <c r="BP5" s="107">
        <f>VLOOKUP(AX21,$AI$21:$AJ$29,2)</f>
        <v>64</v>
      </c>
      <c r="BQ5" s="107">
        <f t="shared" si="6"/>
        <v>16</v>
      </c>
      <c r="BR5" s="107">
        <f t="shared" si="6"/>
        <v>8</v>
      </c>
      <c r="BS5" s="107">
        <f t="shared" si="6"/>
        <v>4</v>
      </c>
      <c r="BT5" s="107">
        <f t="shared" si="6"/>
        <v>2</v>
      </c>
      <c r="BU5" s="2"/>
    </row>
    <row r="6" spans="3:73" ht="31.2" customHeight="1" x14ac:dyDescent="0.65">
      <c r="C6">
        <v>13</v>
      </c>
      <c r="E6" s="99"/>
      <c r="F6" s="105">
        <v>23</v>
      </c>
      <c r="G6" s="105">
        <v>24</v>
      </c>
      <c r="H6" s="105">
        <v>25</v>
      </c>
      <c r="I6" s="105">
        <v>51</v>
      </c>
      <c r="J6" s="105">
        <v>52</v>
      </c>
      <c r="K6" s="105">
        <v>46</v>
      </c>
      <c r="L6" s="105">
        <v>47</v>
      </c>
      <c r="M6" s="105">
        <v>48</v>
      </c>
      <c r="N6" s="105">
        <v>133</v>
      </c>
      <c r="O6" s="105">
        <v>134</v>
      </c>
      <c r="P6" s="105">
        <v>135</v>
      </c>
      <c r="Q6" s="105">
        <v>141</v>
      </c>
      <c r="R6" s="105">
        <v>142</v>
      </c>
      <c r="S6" s="105">
        <v>88</v>
      </c>
      <c r="T6" s="101"/>
      <c r="U6" s="100"/>
      <c r="V6" s="100"/>
      <c r="W6" s="99"/>
      <c r="X6" s="106" t="str">
        <f t="shared" ref="X6:X18" si="7">"CW"&amp;LEFT(F6, LEN(F6)-1)</f>
        <v>CW2</v>
      </c>
      <c r="Y6" s="106" t="str">
        <f t="shared" ref="Y6:Y18" si="8">"CW"&amp;LEFT(G6, LEN(G6)-1)</f>
        <v>CW2</v>
      </c>
      <c r="Z6" s="106" t="str">
        <f t="shared" ref="Z6:Z18" si="9">"CW"&amp;LEFT(H6, LEN(H6)-1)</f>
        <v>CW2</v>
      </c>
      <c r="AA6" s="106" t="str">
        <f t="shared" ref="AA6:AA18" si="10">"CW"&amp;LEFT(I6, LEN(I6)-1)</f>
        <v>CW5</v>
      </c>
      <c r="AB6" s="106" t="str">
        <f t="shared" ref="AB6:AB18" si="11">"CW"&amp;LEFT(J6, LEN(J6)-1)</f>
        <v>CW5</v>
      </c>
      <c r="AC6" s="106" t="str">
        <f t="shared" ref="AC6:AC18" si="12">"CW"&amp;LEFT(K6, LEN(K6)-1)</f>
        <v>CW4</v>
      </c>
      <c r="AD6" s="106" t="str">
        <f t="shared" ref="AD6:AD18" si="13">"CW"&amp;LEFT(L6, LEN(L6)-1)</f>
        <v>CW4</v>
      </c>
      <c r="AE6" s="106" t="str">
        <f t="shared" ref="AE6:AE18" si="14">"CW"&amp;LEFT(M6, LEN(M6)-1)</f>
        <v>CW4</v>
      </c>
      <c r="AF6" s="106" t="str">
        <f t="shared" ref="AF6:AF18" si="15">"CW"&amp;LEFT(N6, LEN(N6)-1)</f>
        <v>CW13</v>
      </c>
      <c r="AG6" s="106" t="str">
        <f t="shared" ref="AG6:AG18" si="16">"CW"&amp;LEFT(O6, LEN(O6)-1)</f>
        <v>CW13</v>
      </c>
      <c r="AH6" s="106" t="str">
        <f t="shared" ref="AH6:AH18" si="17">"CW"&amp;LEFT(P6, LEN(P6)-1)</f>
        <v>CW13</v>
      </c>
      <c r="AI6" s="106" t="str">
        <f t="shared" ref="AI6:AI18" si="18">"CW"&amp;LEFT(Q6, LEN(Q6)-1)</f>
        <v>CW14</v>
      </c>
      <c r="AJ6" s="106" t="str">
        <f t="shared" ref="AJ6:AJ16" si="19">"CW"&amp;LEFT(R6, LEN(R6)-1)</f>
        <v>CW14</v>
      </c>
      <c r="AK6" s="106" t="str">
        <f t="shared" ref="AK6:AK16" si="20">"CW"&amp;LEFT(S6, LEN(S6)-1)</f>
        <v>CW8</v>
      </c>
      <c r="AL6" s="101"/>
      <c r="AN6" s="99"/>
      <c r="AO6" s="111" t="str">
        <f t="shared" ref="AO6:AO18" si="21">RIGHT(F6,1)</f>
        <v>3</v>
      </c>
      <c r="AP6" s="111" t="str">
        <f t="shared" ref="AP6:AP18" si="22">RIGHT(G6,1)</f>
        <v>4</v>
      </c>
      <c r="AQ6" s="111" t="str">
        <f t="shared" ref="AQ6:AQ18" si="23">RIGHT(H6,1)</f>
        <v>5</v>
      </c>
      <c r="AR6" s="111" t="str">
        <f t="shared" ref="AR6:AR18" si="24">RIGHT(I6,1)</f>
        <v>1</v>
      </c>
      <c r="AS6" s="111" t="str">
        <f t="shared" ref="AS6:AS18" si="25">RIGHT(J6,1)</f>
        <v>2</v>
      </c>
      <c r="AT6" s="111" t="str">
        <f t="shared" ref="AT6:AT18" si="26">RIGHT(K6,1)</f>
        <v>6</v>
      </c>
      <c r="AU6" s="111" t="str">
        <f t="shared" ref="AU6:AU18" si="27">RIGHT(L6,1)</f>
        <v>7</v>
      </c>
      <c r="AV6" s="111" t="str">
        <f t="shared" ref="AV6:AV18" si="28">RIGHT(M6,1)</f>
        <v>8</v>
      </c>
      <c r="AW6" s="111" t="str">
        <f t="shared" ref="AW6:AW18" si="29">RIGHT(N6,1)</f>
        <v>3</v>
      </c>
      <c r="AX6" s="111" t="str">
        <f t="shared" ref="AX6:AX18" si="30">RIGHT(O6,1)</f>
        <v>4</v>
      </c>
      <c r="AY6" s="111" t="str">
        <f t="shared" ref="AY6:AY18" si="31">RIGHT(P6,1)</f>
        <v>5</v>
      </c>
      <c r="AZ6" s="111" t="str">
        <f t="shared" ref="AZ6:AZ18" si="32">RIGHT(Q6,1)</f>
        <v>1</v>
      </c>
      <c r="BA6" s="111" t="str">
        <f t="shared" ref="BA6:BA16" si="33">RIGHT(R6,1)</f>
        <v>2</v>
      </c>
      <c r="BB6" s="111" t="str">
        <f t="shared" ref="BB6:BB16" si="34">RIGHT(S6,1)</f>
        <v>8</v>
      </c>
      <c r="BC6" s="101"/>
      <c r="BF6" s="113">
        <v>14</v>
      </c>
      <c r="BG6" s="107">
        <f t="shared" ref="BG6:BG17" si="35">VLOOKUP(AO22,$AI$21:$AJ$29,2)</f>
        <v>32</v>
      </c>
      <c r="BH6" s="107">
        <f>VLOOKUP(AP22,$AI$21:$AJ$29,2)</f>
        <v>16</v>
      </c>
      <c r="BI6" s="107">
        <f>VLOOKUP(AQ22,$AI$21:$AJ$29,2)</f>
        <v>8</v>
      </c>
      <c r="BJ6" s="107">
        <f t="shared" ref="BJ6:BJ18" si="36">VLOOKUP(AR22,$AI$21:$AJ$29,2)</f>
        <v>128</v>
      </c>
      <c r="BK6" s="107">
        <f t="shared" ref="BK6:BK18" si="37">VLOOKUP(AS22,$AI$21:$AJ$29,2)</f>
        <v>64</v>
      </c>
      <c r="BL6" s="107">
        <f t="shared" ref="BL6:BL18" si="38">VLOOKUP(AT22,$AI$21:$AJ$29,2)</f>
        <v>4</v>
      </c>
      <c r="BM6" s="107">
        <f t="shared" ref="BM6:BM18" si="39">VLOOKUP(AU22,$AI$21:$AJ$29,2)</f>
        <v>2</v>
      </c>
      <c r="BN6" s="107">
        <f t="shared" ref="BN6:BN18" si="40">VLOOKUP(AV22,$AI$21:$AJ$29,2)</f>
        <v>1</v>
      </c>
      <c r="BO6" s="107">
        <f t="shared" ref="BO6:BO18" si="41">VLOOKUP(AW22,$AI$21:$AJ$29,2)</f>
        <v>32</v>
      </c>
      <c r="BP6" s="107">
        <f t="shared" ref="BP6:BP18" si="42">VLOOKUP(AX22,$AI$21:$AJ$29,2)</f>
        <v>16</v>
      </c>
      <c r="BQ6" s="107">
        <f t="shared" ref="BQ6:BQ18" si="43">VLOOKUP(AY22,$AI$21:$AJ$29,2)</f>
        <v>8</v>
      </c>
      <c r="BR6" s="107">
        <f t="shared" ref="BR6:BR18" si="44">VLOOKUP(AZ22,$AI$21:$AJ$29,2)</f>
        <v>128</v>
      </c>
      <c r="BS6" s="107">
        <f t="shared" ref="BS6:BS16" si="45">VLOOKUP(BA22,$AI$21:$AJ$29,2)</f>
        <v>64</v>
      </c>
      <c r="BT6" s="107">
        <f t="shared" ref="BT6:BT16" si="46">VLOOKUP(BB22,$AI$21:$AJ$29,2)</f>
        <v>1</v>
      </c>
    </row>
    <row r="7" spans="3:73" ht="31.2" customHeight="1" x14ac:dyDescent="0.65">
      <c r="C7">
        <v>12</v>
      </c>
      <c r="E7" s="99"/>
      <c r="F7" s="105">
        <v>26</v>
      </c>
      <c r="G7" s="105">
        <v>27</v>
      </c>
      <c r="H7" s="105">
        <v>28</v>
      </c>
      <c r="I7" s="105">
        <v>53</v>
      </c>
      <c r="J7" s="105">
        <v>54</v>
      </c>
      <c r="K7" s="105">
        <v>55</v>
      </c>
      <c r="L7" s="105">
        <v>121</v>
      </c>
      <c r="M7" s="105">
        <v>122</v>
      </c>
      <c r="N7" s="105">
        <v>136</v>
      </c>
      <c r="O7" s="105">
        <v>137</v>
      </c>
      <c r="P7" s="105">
        <v>138</v>
      </c>
      <c r="Q7" s="105">
        <v>143</v>
      </c>
      <c r="R7" s="105">
        <v>144</v>
      </c>
      <c r="S7" s="105">
        <v>145</v>
      </c>
      <c r="T7" s="102"/>
      <c r="U7" s="100"/>
      <c r="V7" s="100"/>
      <c r="W7" s="99"/>
      <c r="X7" s="106" t="str">
        <f t="shared" si="7"/>
        <v>CW2</v>
      </c>
      <c r="Y7" s="106" t="str">
        <f t="shared" si="8"/>
        <v>CW2</v>
      </c>
      <c r="Z7" s="106" t="str">
        <f t="shared" si="9"/>
        <v>CW2</v>
      </c>
      <c r="AA7" s="106" t="str">
        <f t="shared" si="10"/>
        <v>CW5</v>
      </c>
      <c r="AB7" s="106" t="str">
        <f t="shared" si="11"/>
        <v>CW5</v>
      </c>
      <c r="AC7" s="106" t="str">
        <f t="shared" si="12"/>
        <v>CW5</v>
      </c>
      <c r="AD7" s="106" t="str">
        <f t="shared" si="13"/>
        <v>CW12</v>
      </c>
      <c r="AE7" s="106" t="str">
        <f t="shared" si="14"/>
        <v>CW12</v>
      </c>
      <c r="AF7" s="106" t="str">
        <f t="shared" si="15"/>
        <v>CW13</v>
      </c>
      <c r="AG7" s="106" t="str">
        <f t="shared" si="16"/>
        <v>CW13</v>
      </c>
      <c r="AH7" s="106" t="str">
        <f t="shared" si="17"/>
        <v>CW13</v>
      </c>
      <c r="AI7" s="106" t="str">
        <f t="shared" si="18"/>
        <v>CW14</v>
      </c>
      <c r="AJ7" s="106" t="str">
        <f t="shared" si="19"/>
        <v>CW14</v>
      </c>
      <c r="AK7" s="106" t="str">
        <f t="shared" si="20"/>
        <v>CW14</v>
      </c>
      <c r="AL7" s="102"/>
      <c r="AN7" s="99"/>
      <c r="AO7" s="111" t="str">
        <f t="shared" si="21"/>
        <v>6</v>
      </c>
      <c r="AP7" s="111" t="str">
        <f t="shared" si="22"/>
        <v>7</v>
      </c>
      <c r="AQ7" s="111" t="str">
        <f t="shared" si="23"/>
        <v>8</v>
      </c>
      <c r="AR7" s="111" t="str">
        <f t="shared" si="24"/>
        <v>3</v>
      </c>
      <c r="AS7" s="111" t="str">
        <f t="shared" si="25"/>
        <v>4</v>
      </c>
      <c r="AT7" s="111" t="str">
        <f t="shared" si="26"/>
        <v>5</v>
      </c>
      <c r="AU7" s="111" t="str">
        <f t="shared" si="27"/>
        <v>1</v>
      </c>
      <c r="AV7" s="111" t="str">
        <f t="shared" si="28"/>
        <v>2</v>
      </c>
      <c r="AW7" s="111" t="str">
        <f t="shared" si="29"/>
        <v>6</v>
      </c>
      <c r="AX7" s="111" t="str">
        <f t="shared" si="30"/>
        <v>7</v>
      </c>
      <c r="AY7" s="111" t="str">
        <f t="shared" si="31"/>
        <v>8</v>
      </c>
      <c r="AZ7" s="111" t="str">
        <f t="shared" si="32"/>
        <v>3</v>
      </c>
      <c r="BA7" s="111" t="str">
        <f t="shared" si="33"/>
        <v>4</v>
      </c>
      <c r="BB7" s="111" t="str">
        <f t="shared" si="34"/>
        <v>5</v>
      </c>
      <c r="BC7" s="102"/>
      <c r="BF7" s="113">
        <v>13</v>
      </c>
      <c r="BG7" s="107">
        <f t="shared" si="35"/>
        <v>4</v>
      </c>
      <c r="BH7" s="107">
        <f t="shared" ref="BH7:BH18" si="47">VLOOKUP(AP23,$AI$21:$AJ$29,2)</f>
        <v>2</v>
      </c>
      <c r="BI7" s="107">
        <f t="shared" ref="BI7:BI18" si="48">VLOOKUP(AQ23,$AI$21:$AJ$29,2)</f>
        <v>1</v>
      </c>
      <c r="BJ7" s="107">
        <f t="shared" si="36"/>
        <v>32</v>
      </c>
      <c r="BK7" s="107">
        <f t="shared" si="37"/>
        <v>16</v>
      </c>
      <c r="BL7" s="107">
        <f t="shared" si="38"/>
        <v>8</v>
      </c>
      <c r="BM7" s="107">
        <f t="shared" si="39"/>
        <v>128</v>
      </c>
      <c r="BN7" s="107">
        <f t="shared" si="40"/>
        <v>64</v>
      </c>
      <c r="BO7" s="107">
        <f t="shared" si="41"/>
        <v>4</v>
      </c>
      <c r="BP7" s="107">
        <f t="shared" si="42"/>
        <v>2</v>
      </c>
      <c r="BQ7" s="107">
        <f t="shared" si="43"/>
        <v>1</v>
      </c>
      <c r="BR7" s="107">
        <f t="shared" si="44"/>
        <v>32</v>
      </c>
      <c r="BS7" s="107">
        <f t="shared" si="45"/>
        <v>16</v>
      </c>
      <c r="BT7" s="107">
        <f t="shared" si="46"/>
        <v>8</v>
      </c>
      <c r="BU7" s="2"/>
    </row>
    <row r="8" spans="3:73" ht="31.2" customHeight="1" x14ac:dyDescent="0.65">
      <c r="C8">
        <v>11</v>
      </c>
      <c r="E8" s="99"/>
      <c r="F8" s="105">
        <v>15</v>
      </c>
      <c r="G8" s="105">
        <v>61</v>
      </c>
      <c r="H8" s="105">
        <v>62</v>
      </c>
      <c r="I8" s="105">
        <v>56</v>
      </c>
      <c r="J8" s="105">
        <v>57</v>
      </c>
      <c r="K8" s="105">
        <v>58</v>
      </c>
      <c r="L8" s="105">
        <v>123</v>
      </c>
      <c r="M8" s="105">
        <v>124</v>
      </c>
      <c r="N8" s="105">
        <v>125</v>
      </c>
      <c r="O8" s="105">
        <v>151</v>
      </c>
      <c r="P8" s="105">
        <v>152</v>
      </c>
      <c r="Q8" s="105">
        <v>146</v>
      </c>
      <c r="R8" s="105">
        <v>147</v>
      </c>
      <c r="S8" s="105">
        <v>148</v>
      </c>
      <c r="T8" s="101"/>
      <c r="U8" s="100"/>
      <c r="V8" s="100"/>
      <c r="W8" s="99"/>
      <c r="X8" s="106" t="str">
        <f t="shared" si="7"/>
        <v>CW1</v>
      </c>
      <c r="Y8" s="106" t="str">
        <f t="shared" si="8"/>
        <v>CW6</v>
      </c>
      <c r="Z8" s="106" t="str">
        <f t="shared" si="9"/>
        <v>CW6</v>
      </c>
      <c r="AA8" s="106" t="str">
        <f t="shared" si="10"/>
        <v>CW5</v>
      </c>
      <c r="AB8" s="106" t="str">
        <f t="shared" si="11"/>
        <v>CW5</v>
      </c>
      <c r="AC8" s="106" t="str">
        <f t="shared" si="12"/>
        <v>CW5</v>
      </c>
      <c r="AD8" s="106" t="str">
        <f t="shared" si="13"/>
        <v>CW12</v>
      </c>
      <c r="AE8" s="106" t="str">
        <f t="shared" si="14"/>
        <v>CW12</v>
      </c>
      <c r="AF8" s="106" t="str">
        <f t="shared" si="15"/>
        <v>CW12</v>
      </c>
      <c r="AG8" s="106" t="str">
        <f t="shared" si="16"/>
        <v>CW15</v>
      </c>
      <c r="AH8" s="106" t="str">
        <f t="shared" si="17"/>
        <v>CW15</v>
      </c>
      <c r="AI8" s="106" t="str">
        <f t="shared" si="18"/>
        <v>CW14</v>
      </c>
      <c r="AJ8" s="106" t="str">
        <f t="shared" si="19"/>
        <v>CW14</v>
      </c>
      <c r="AK8" s="106" t="str">
        <f t="shared" si="20"/>
        <v>CW14</v>
      </c>
      <c r="AL8" s="101"/>
      <c r="AN8" s="99"/>
      <c r="AO8" s="111" t="str">
        <f t="shared" si="21"/>
        <v>5</v>
      </c>
      <c r="AP8" s="111" t="str">
        <f t="shared" si="22"/>
        <v>1</v>
      </c>
      <c r="AQ8" s="111" t="str">
        <f t="shared" si="23"/>
        <v>2</v>
      </c>
      <c r="AR8" s="111" t="str">
        <f t="shared" si="24"/>
        <v>6</v>
      </c>
      <c r="AS8" s="111" t="str">
        <f t="shared" si="25"/>
        <v>7</v>
      </c>
      <c r="AT8" s="111" t="str">
        <f t="shared" si="26"/>
        <v>8</v>
      </c>
      <c r="AU8" s="111" t="str">
        <f t="shared" si="27"/>
        <v>3</v>
      </c>
      <c r="AV8" s="111" t="str">
        <f t="shared" si="28"/>
        <v>4</v>
      </c>
      <c r="AW8" s="111" t="str">
        <f t="shared" si="29"/>
        <v>5</v>
      </c>
      <c r="AX8" s="111" t="str">
        <f t="shared" si="30"/>
        <v>1</v>
      </c>
      <c r="AY8" s="111" t="str">
        <f t="shared" si="31"/>
        <v>2</v>
      </c>
      <c r="AZ8" s="111" t="str">
        <f t="shared" si="32"/>
        <v>6</v>
      </c>
      <c r="BA8" s="111" t="str">
        <f t="shared" si="33"/>
        <v>7</v>
      </c>
      <c r="BB8" s="111" t="str">
        <f t="shared" si="34"/>
        <v>8</v>
      </c>
      <c r="BC8" s="101"/>
      <c r="BF8" s="113">
        <v>12</v>
      </c>
      <c r="BG8" s="107">
        <f t="shared" si="35"/>
        <v>8</v>
      </c>
      <c r="BH8" s="107">
        <f t="shared" si="47"/>
        <v>128</v>
      </c>
      <c r="BI8" s="107">
        <f t="shared" si="48"/>
        <v>64</v>
      </c>
      <c r="BJ8" s="107">
        <f t="shared" si="36"/>
        <v>4</v>
      </c>
      <c r="BK8" s="107">
        <f t="shared" si="37"/>
        <v>2</v>
      </c>
      <c r="BL8" s="107">
        <f t="shared" si="38"/>
        <v>1</v>
      </c>
      <c r="BM8" s="107">
        <f t="shared" si="39"/>
        <v>32</v>
      </c>
      <c r="BN8" s="107">
        <f t="shared" si="40"/>
        <v>16</v>
      </c>
      <c r="BO8" s="107">
        <f t="shared" si="41"/>
        <v>8</v>
      </c>
      <c r="BP8" s="107">
        <f t="shared" si="42"/>
        <v>128</v>
      </c>
      <c r="BQ8" s="107">
        <f t="shared" si="43"/>
        <v>64</v>
      </c>
      <c r="BR8" s="107">
        <f t="shared" si="44"/>
        <v>4</v>
      </c>
      <c r="BS8" s="107">
        <f t="shared" si="45"/>
        <v>2</v>
      </c>
      <c r="BT8" s="107">
        <f t="shared" si="46"/>
        <v>1</v>
      </c>
    </row>
    <row r="9" spans="3:73" ht="31.2" customHeight="1" x14ac:dyDescent="0.65">
      <c r="C9">
        <v>10</v>
      </c>
      <c r="E9" s="99"/>
      <c r="F9" s="105">
        <v>18</v>
      </c>
      <c r="G9" s="105">
        <v>63</v>
      </c>
      <c r="H9" s="105">
        <v>64</v>
      </c>
      <c r="I9" s="105">
        <v>65</v>
      </c>
      <c r="J9" s="105">
        <v>111</v>
      </c>
      <c r="K9" s="105">
        <v>112</v>
      </c>
      <c r="L9" s="105">
        <v>126</v>
      </c>
      <c r="M9" s="105">
        <v>127</v>
      </c>
      <c r="N9" s="105">
        <v>128</v>
      </c>
      <c r="O9" s="105">
        <v>153</v>
      </c>
      <c r="P9" s="105">
        <v>154</v>
      </c>
      <c r="Q9" s="105">
        <v>155</v>
      </c>
      <c r="R9" s="105">
        <v>11</v>
      </c>
      <c r="S9" s="105">
        <v>12</v>
      </c>
      <c r="T9" s="102"/>
      <c r="U9" s="100"/>
      <c r="V9" s="100"/>
      <c r="W9" s="99"/>
      <c r="X9" s="106" t="str">
        <f t="shared" si="7"/>
        <v>CW1</v>
      </c>
      <c r="Y9" s="106" t="str">
        <f t="shared" si="8"/>
        <v>CW6</v>
      </c>
      <c r="Z9" s="106" t="str">
        <f t="shared" si="9"/>
        <v>CW6</v>
      </c>
      <c r="AA9" s="106" t="str">
        <f t="shared" si="10"/>
        <v>CW6</v>
      </c>
      <c r="AB9" s="106" t="str">
        <f t="shared" si="11"/>
        <v>CW11</v>
      </c>
      <c r="AC9" s="106" t="str">
        <f t="shared" si="12"/>
        <v>CW11</v>
      </c>
      <c r="AD9" s="106" t="str">
        <f t="shared" si="13"/>
        <v>CW12</v>
      </c>
      <c r="AE9" s="106" t="str">
        <f t="shared" si="14"/>
        <v>CW12</v>
      </c>
      <c r="AF9" s="106" t="str">
        <f t="shared" si="15"/>
        <v>CW12</v>
      </c>
      <c r="AG9" s="106" t="str">
        <f t="shared" si="16"/>
        <v>CW15</v>
      </c>
      <c r="AH9" s="106" t="str">
        <f t="shared" si="17"/>
        <v>CW15</v>
      </c>
      <c r="AI9" s="106" t="str">
        <f t="shared" si="18"/>
        <v>CW15</v>
      </c>
      <c r="AJ9" s="106" t="str">
        <f t="shared" si="19"/>
        <v>CW1</v>
      </c>
      <c r="AK9" s="106" t="str">
        <f t="shared" si="20"/>
        <v>CW1</v>
      </c>
      <c r="AL9" s="102"/>
      <c r="AN9" s="99"/>
      <c r="AO9" s="111" t="str">
        <f t="shared" si="21"/>
        <v>8</v>
      </c>
      <c r="AP9" s="111" t="str">
        <f t="shared" si="22"/>
        <v>3</v>
      </c>
      <c r="AQ9" s="111" t="str">
        <f t="shared" si="23"/>
        <v>4</v>
      </c>
      <c r="AR9" s="111" t="str">
        <f t="shared" si="24"/>
        <v>5</v>
      </c>
      <c r="AS9" s="111" t="str">
        <f t="shared" si="25"/>
        <v>1</v>
      </c>
      <c r="AT9" s="111" t="str">
        <f t="shared" si="26"/>
        <v>2</v>
      </c>
      <c r="AU9" s="111" t="str">
        <f t="shared" si="27"/>
        <v>6</v>
      </c>
      <c r="AV9" s="111" t="str">
        <f t="shared" si="28"/>
        <v>7</v>
      </c>
      <c r="AW9" s="111" t="str">
        <f t="shared" si="29"/>
        <v>8</v>
      </c>
      <c r="AX9" s="111" t="str">
        <f t="shared" si="30"/>
        <v>3</v>
      </c>
      <c r="AY9" s="111" t="str">
        <f t="shared" si="31"/>
        <v>4</v>
      </c>
      <c r="AZ9" s="111" t="str">
        <f t="shared" si="32"/>
        <v>5</v>
      </c>
      <c r="BA9" s="111" t="str">
        <f t="shared" si="33"/>
        <v>1</v>
      </c>
      <c r="BB9" s="111" t="str">
        <f t="shared" si="34"/>
        <v>2</v>
      </c>
      <c r="BC9" s="102"/>
      <c r="BF9" s="113">
        <v>11</v>
      </c>
      <c r="BG9" s="107">
        <f t="shared" si="35"/>
        <v>1</v>
      </c>
      <c r="BH9" s="107">
        <f>VLOOKUP(AP25,$AI$21:$AJ$29,2)</f>
        <v>32</v>
      </c>
      <c r="BI9" s="107">
        <f t="shared" si="48"/>
        <v>16</v>
      </c>
      <c r="BJ9" s="107">
        <f t="shared" si="36"/>
        <v>8</v>
      </c>
      <c r="BK9" s="107">
        <f t="shared" si="37"/>
        <v>128</v>
      </c>
      <c r="BL9" s="107">
        <f t="shared" si="38"/>
        <v>64</v>
      </c>
      <c r="BM9" s="107">
        <f t="shared" si="39"/>
        <v>4</v>
      </c>
      <c r="BN9" s="107">
        <f t="shared" si="40"/>
        <v>2</v>
      </c>
      <c r="BO9" s="107">
        <f t="shared" si="41"/>
        <v>1</v>
      </c>
      <c r="BP9" s="107">
        <f t="shared" si="42"/>
        <v>32</v>
      </c>
      <c r="BQ9" s="107">
        <f t="shared" si="43"/>
        <v>16</v>
      </c>
      <c r="BR9" s="107">
        <f t="shared" si="44"/>
        <v>8</v>
      </c>
      <c r="BS9" s="107">
        <f t="shared" si="45"/>
        <v>128</v>
      </c>
      <c r="BT9" s="107">
        <f t="shared" si="46"/>
        <v>64</v>
      </c>
      <c r="BU9" s="2"/>
    </row>
    <row r="10" spans="3:73" ht="31.2" customHeight="1" x14ac:dyDescent="0.65">
      <c r="C10">
        <v>9</v>
      </c>
      <c r="E10" s="99"/>
      <c r="F10" s="105">
        <v>72</v>
      </c>
      <c r="G10" s="105">
        <v>66</v>
      </c>
      <c r="H10" s="105">
        <v>67</v>
      </c>
      <c r="I10" s="105">
        <v>68</v>
      </c>
      <c r="J10" s="105">
        <v>113</v>
      </c>
      <c r="K10" s="105">
        <v>114</v>
      </c>
      <c r="L10" s="105">
        <v>115</v>
      </c>
      <c r="M10" s="105">
        <v>161</v>
      </c>
      <c r="N10" s="105">
        <v>162</v>
      </c>
      <c r="O10" s="105">
        <v>156</v>
      </c>
      <c r="P10" s="105">
        <v>157</v>
      </c>
      <c r="Q10" s="105">
        <v>158</v>
      </c>
      <c r="R10" s="105">
        <v>13</v>
      </c>
      <c r="S10" s="105">
        <v>14</v>
      </c>
      <c r="T10" s="101"/>
      <c r="U10" s="100"/>
      <c r="V10" s="100"/>
      <c r="W10" s="99"/>
      <c r="X10" s="106" t="str">
        <f t="shared" si="7"/>
        <v>CW7</v>
      </c>
      <c r="Y10" s="106" t="str">
        <f t="shared" si="8"/>
        <v>CW6</v>
      </c>
      <c r="Z10" s="106" t="str">
        <f t="shared" si="9"/>
        <v>CW6</v>
      </c>
      <c r="AA10" s="106" t="str">
        <f t="shared" si="10"/>
        <v>CW6</v>
      </c>
      <c r="AB10" s="106" t="str">
        <f t="shared" si="11"/>
        <v>CW11</v>
      </c>
      <c r="AC10" s="106" t="str">
        <f t="shared" si="12"/>
        <v>CW11</v>
      </c>
      <c r="AD10" s="106" t="str">
        <f t="shared" si="13"/>
        <v>CW11</v>
      </c>
      <c r="AE10" s="106" t="str">
        <f t="shared" si="14"/>
        <v>CW16</v>
      </c>
      <c r="AF10" s="106" t="str">
        <f t="shared" si="15"/>
        <v>CW16</v>
      </c>
      <c r="AG10" s="106" t="str">
        <f t="shared" si="16"/>
        <v>CW15</v>
      </c>
      <c r="AH10" s="106" t="str">
        <f t="shared" si="17"/>
        <v>CW15</v>
      </c>
      <c r="AI10" s="106" t="str">
        <f t="shared" si="18"/>
        <v>CW15</v>
      </c>
      <c r="AJ10" s="106" t="str">
        <f t="shared" si="19"/>
        <v>CW1</v>
      </c>
      <c r="AK10" s="106" t="str">
        <f t="shared" si="20"/>
        <v>CW1</v>
      </c>
      <c r="AL10" s="101"/>
      <c r="AN10" s="99"/>
      <c r="AO10" s="111" t="str">
        <f t="shared" si="21"/>
        <v>2</v>
      </c>
      <c r="AP10" s="111" t="str">
        <f t="shared" si="22"/>
        <v>6</v>
      </c>
      <c r="AQ10" s="111" t="str">
        <f t="shared" si="23"/>
        <v>7</v>
      </c>
      <c r="AR10" s="111" t="str">
        <f t="shared" si="24"/>
        <v>8</v>
      </c>
      <c r="AS10" s="111" t="str">
        <f t="shared" si="25"/>
        <v>3</v>
      </c>
      <c r="AT10" s="111" t="str">
        <f t="shared" si="26"/>
        <v>4</v>
      </c>
      <c r="AU10" s="111" t="str">
        <f t="shared" si="27"/>
        <v>5</v>
      </c>
      <c r="AV10" s="111" t="str">
        <f t="shared" si="28"/>
        <v>1</v>
      </c>
      <c r="AW10" s="111" t="str">
        <f t="shared" si="29"/>
        <v>2</v>
      </c>
      <c r="AX10" s="111" t="str">
        <f t="shared" si="30"/>
        <v>6</v>
      </c>
      <c r="AY10" s="111" t="str">
        <f t="shared" si="31"/>
        <v>7</v>
      </c>
      <c r="AZ10" s="111" t="str">
        <f t="shared" si="32"/>
        <v>8</v>
      </c>
      <c r="BA10" s="111" t="str">
        <f t="shared" si="33"/>
        <v>3</v>
      </c>
      <c r="BB10" s="111" t="str">
        <f t="shared" si="34"/>
        <v>4</v>
      </c>
      <c r="BC10" s="101"/>
      <c r="BF10" s="113">
        <v>10</v>
      </c>
      <c r="BG10" s="107">
        <f t="shared" si="35"/>
        <v>64</v>
      </c>
      <c r="BH10" s="107">
        <f t="shared" si="47"/>
        <v>4</v>
      </c>
      <c r="BI10" s="107">
        <f t="shared" si="48"/>
        <v>2</v>
      </c>
      <c r="BJ10" s="107">
        <f t="shared" si="36"/>
        <v>1</v>
      </c>
      <c r="BK10" s="107">
        <f t="shared" si="37"/>
        <v>32</v>
      </c>
      <c r="BL10" s="107">
        <f t="shared" si="38"/>
        <v>16</v>
      </c>
      <c r="BM10" s="107">
        <f t="shared" si="39"/>
        <v>8</v>
      </c>
      <c r="BN10" s="107">
        <f t="shared" si="40"/>
        <v>128</v>
      </c>
      <c r="BO10" s="107">
        <f t="shared" si="41"/>
        <v>64</v>
      </c>
      <c r="BP10" s="107">
        <f t="shared" si="42"/>
        <v>4</v>
      </c>
      <c r="BQ10" s="107">
        <f t="shared" si="43"/>
        <v>2</v>
      </c>
      <c r="BR10" s="107">
        <f t="shared" si="44"/>
        <v>1</v>
      </c>
      <c r="BS10" s="107">
        <f t="shared" si="45"/>
        <v>32</v>
      </c>
      <c r="BT10" s="107">
        <f t="shared" si="46"/>
        <v>16</v>
      </c>
    </row>
    <row r="11" spans="3:73" ht="31.2" customHeight="1" x14ac:dyDescent="0.65">
      <c r="C11">
        <v>8</v>
      </c>
      <c r="E11" s="99"/>
      <c r="F11" s="105">
        <v>74</v>
      </c>
      <c r="G11" s="105">
        <v>75</v>
      </c>
      <c r="H11" s="105">
        <v>101</v>
      </c>
      <c r="I11" s="105">
        <v>102</v>
      </c>
      <c r="J11" s="105">
        <v>116</v>
      </c>
      <c r="K11" s="105">
        <v>117</v>
      </c>
      <c r="L11" s="105">
        <v>118</v>
      </c>
      <c r="M11" s="105">
        <v>163</v>
      </c>
      <c r="N11" s="105">
        <v>164</v>
      </c>
      <c r="O11" s="105">
        <v>165</v>
      </c>
      <c r="P11" s="105">
        <v>221</v>
      </c>
      <c r="Q11" s="105">
        <v>222</v>
      </c>
      <c r="R11" s="105">
        <v>16</v>
      </c>
      <c r="S11" s="105">
        <v>17</v>
      </c>
      <c r="T11" s="102"/>
      <c r="U11" s="100"/>
      <c r="V11" s="100"/>
      <c r="W11" s="99"/>
      <c r="X11" s="106" t="str">
        <f t="shared" si="7"/>
        <v>CW7</v>
      </c>
      <c r="Y11" s="106" t="str">
        <f t="shared" si="8"/>
        <v>CW7</v>
      </c>
      <c r="Z11" s="106" t="str">
        <f t="shared" si="9"/>
        <v>CW10</v>
      </c>
      <c r="AA11" s="106" t="str">
        <f t="shared" si="10"/>
        <v>CW10</v>
      </c>
      <c r="AB11" s="106" t="str">
        <f t="shared" si="11"/>
        <v>CW11</v>
      </c>
      <c r="AC11" s="106" t="str">
        <f t="shared" si="12"/>
        <v>CW11</v>
      </c>
      <c r="AD11" s="106" t="str">
        <f t="shared" si="13"/>
        <v>CW11</v>
      </c>
      <c r="AE11" s="106" t="str">
        <f t="shared" si="14"/>
        <v>CW16</v>
      </c>
      <c r="AF11" s="106" t="str">
        <f t="shared" si="15"/>
        <v>CW16</v>
      </c>
      <c r="AG11" s="106" t="str">
        <f t="shared" si="16"/>
        <v>CW16</v>
      </c>
      <c r="AH11" s="106" t="str">
        <f t="shared" si="17"/>
        <v>CW22</v>
      </c>
      <c r="AI11" s="106" t="str">
        <f t="shared" si="18"/>
        <v>CW22</v>
      </c>
      <c r="AJ11" s="106" t="str">
        <f t="shared" si="19"/>
        <v>CW1</v>
      </c>
      <c r="AK11" s="106" t="str">
        <f t="shared" si="20"/>
        <v>CW1</v>
      </c>
      <c r="AL11" s="102"/>
      <c r="AN11" s="99"/>
      <c r="AO11" s="111" t="str">
        <f t="shared" si="21"/>
        <v>4</v>
      </c>
      <c r="AP11" s="111" t="str">
        <f t="shared" si="22"/>
        <v>5</v>
      </c>
      <c r="AQ11" s="111" t="str">
        <f t="shared" si="23"/>
        <v>1</v>
      </c>
      <c r="AR11" s="111" t="str">
        <f t="shared" si="24"/>
        <v>2</v>
      </c>
      <c r="AS11" s="111" t="str">
        <f t="shared" si="25"/>
        <v>6</v>
      </c>
      <c r="AT11" s="111" t="str">
        <f t="shared" si="26"/>
        <v>7</v>
      </c>
      <c r="AU11" s="111" t="str">
        <f t="shared" si="27"/>
        <v>8</v>
      </c>
      <c r="AV11" s="111" t="str">
        <f t="shared" si="28"/>
        <v>3</v>
      </c>
      <c r="AW11" s="111" t="str">
        <f t="shared" si="29"/>
        <v>4</v>
      </c>
      <c r="AX11" s="111" t="str">
        <f t="shared" si="30"/>
        <v>5</v>
      </c>
      <c r="AY11" s="111" t="str">
        <f t="shared" si="31"/>
        <v>1</v>
      </c>
      <c r="AZ11" s="111" t="str">
        <f t="shared" si="32"/>
        <v>2</v>
      </c>
      <c r="BA11" s="111" t="str">
        <f t="shared" si="33"/>
        <v>6</v>
      </c>
      <c r="BB11" s="111" t="str">
        <f t="shared" si="34"/>
        <v>7</v>
      </c>
      <c r="BC11" s="102"/>
      <c r="BF11" s="113">
        <v>9</v>
      </c>
      <c r="BG11" s="107">
        <f t="shared" si="35"/>
        <v>16</v>
      </c>
      <c r="BH11" s="107">
        <f t="shared" si="47"/>
        <v>8</v>
      </c>
      <c r="BI11" s="107">
        <f t="shared" si="48"/>
        <v>128</v>
      </c>
      <c r="BJ11" s="107">
        <f t="shared" si="36"/>
        <v>64</v>
      </c>
      <c r="BK11" s="107">
        <f t="shared" si="37"/>
        <v>4</v>
      </c>
      <c r="BL11" s="107">
        <f t="shared" si="38"/>
        <v>2</v>
      </c>
      <c r="BM11" s="107">
        <f t="shared" si="39"/>
        <v>1</v>
      </c>
      <c r="BN11" s="107">
        <f t="shared" si="40"/>
        <v>32</v>
      </c>
      <c r="BO11" s="107">
        <f t="shared" si="41"/>
        <v>16</v>
      </c>
      <c r="BP11" s="107">
        <f t="shared" si="42"/>
        <v>8</v>
      </c>
      <c r="BQ11" s="107">
        <f t="shared" si="43"/>
        <v>128</v>
      </c>
      <c r="BR11" s="107">
        <f t="shared" si="44"/>
        <v>64</v>
      </c>
      <c r="BS11" s="107">
        <f t="shared" si="45"/>
        <v>4</v>
      </c>
      <c r="BT11" s="107">
        <f t="shared" si="46"/>
        <v>2</v>
      </c>
      <c r="BU11" s="2"/>
    </row>
    <row r="12" spans="3:73" ht="31.2" customHeight="1" x14ac:dyDescent="0.65">
      <c r="C12">
        <v>7</v>
      </c>
      <c r="E12" s="99"/>
      <c r="F12" s="105">
        <v>77</v>
      </c>
      <c r="G12" s="105">
        <v>78</v>
      </c>
      <c r="H12" s="105">
        <v>103</v>
      </c>
      <c r="I12" s="105">
        <v>104</v>
      </c>
      <c r="J12" s="105">
        <v>105</v>
      </c>
      <c r="K12" s="105">
        <v>171</v>
      </c>
      <c r="L12" s="105">
        <v>172</v>
      </c>
      <c r="M12" s="105">
        <v>166</v>
      </c>
      <c r="N12" s="105">
        <v>167</v>
      </c>
      <c r="O12" s="105">
        <v>168</v>
      </c>
      <c r="P12" s="105">
        <v>223</v>
      </c>
      <c r="Q12" s="105">
        <v>224</v>
      </c>
      <c r="R12" s="105">
        <v>225</v>
      </c>
      <c r="S12" s="105">
        <v>71</v>
      </c>
      <c r="T12" s="101"/>
      <c r="U12" s="100"/>
      <c r="V12" s="100"/>
      <c r="W12" s="99"/>
      <c r="X12" s="106" t="str">
        <f>"CW"&amp;LEFT(F12, LEN(F12)-1)</f>
        <v>CW7</v>
      </c>
      <c r="Y12" s="106" t="str">
        <f t="shared" si="8"/>
        <v>CW7</v>
      </c>
      <c r="Z12" s="106" t="str">
        <f t="shared" si="9"/>
        <v>CW10</v>
      </c>
      <c r="AA12" s="106" t="str">
        <f t="shared" si="10"/>
        <v>CW10</v>
      </c>
      <c r="AB12" s="106" t="str">
        <f t="shared" si="11"/>
        <v>CW10</v>
      </c>
      <c r="AC12" s="106" t="str">
        <f t="shared" si="12"/>
        <v>CW17</v>
      </c>
      <c r="AD12" s="106" t="str">
        <f t="shared" si="13"/>
        <v>CW17</v>
      </c>
      <c r="AE12" s="106" t="str">
        <f t="shared" si="14"/>
        <v>CW16</v>
      </c>
      <c r="AF12" s="106" t="str">
        <f t="shared" si="15"/>
        <v>CW16</v>
      </c>
      <c r="AG12" s="106" t="str">
        <f t="shared" si="16"/>
        <v>CW16</v>
      </c>
      <c r="AH12" s="106" t="str">
        <f t="shared" si="17"/>
        <v>CW22</v>
      </c>
      <c r="AI12" s="106" t="str">
        <f t="shared" si="18"/>
        <v>CW22</v>
      </c>
      <c r="AJ12" s="106" t="str">
        <f t="shared" si="19"/>
        <v>CW22</v>
      </c>
      <c r="AK12" s="106" t="str">
        <f t="shared" si="20"/>
        <v>CW7</v>
      </c>
      <c r="AL12" s="101"/>
      <c r="AN12" s="99"/>
      <c r="AO12" s="111" t="str">
        <f t="shared" si="21"/>
        <v>7</v>
      </c>
      <c r="AP12" s="111" t="str">
        <f t="shared" si="22"/>
        <v>8</v>
      </c>
      <c r="AQ12" s="111" t="str">
        <f t="shared" si="23"/>
        <v>3</v>
      </c>
      <c r="AR12" s="111" t="str">
        <f t="shared" si="24"/>
        <v>4</v>
      </c>
      <c r="AS12" s="111" t="str">
        <f t="shared" si="25"/>
        <v>5</v>
      </c>
      <c r="AT12" s="111" t="str">
        <f t="shared" si="26"/>
        <v>1</v>
      </c>
      <c r="AU12" s="111" t="str">
        <f t="shared" si="27"/>
        <v>2</v>
      </c>
      <c r="AV12" s="111" t="str">
        <f t="shared" si="28"/>
        <v>6</v>
      </c>
      <c r="AW12" s="111" t="str">
        <f t="shared" si="29"/>
        <v>7</v>
      </c>
      <c r="AX12" s="111" t="str">
        <f t="shared" si="30"/>
        <v>8</v>
      </c>
      <c r="AY12" s="111" t="str">
        <f t="shared" si="31"/>
        <v>3</v>
      </c>
      <c r="AZ12" s="111" t="str">
        <f t="shared" si="32"/>
        <v>4</v>
      </c>
      <c r="BA12" s="111" t="str">
        <f t="shared" si="33"/>
        <v>5</v>
      </c>
      <c r="BB12" s="111" t="str">
        <f t="shared" si="34"/>
        <v>1</v>
      </c>
      <c r="BC12" s="101"/>
      <c r="BF12" s="113">
        <v>8</v>
      </c>
      <c r="BG12" s="107">
        <f t="shared" si="35"/>
        <v>2</v>
      </c>
      <c r="BH12" s="107">
        <f t="shared" si="47"/>
        <v>1</v>
      </c>
      <c r="BI12" s="107">
        <f t="shared" si="48"/>
        <v>32</v>
      </c>
      <c r="BJ12" s="107">
        <f t="shared" si="36"/>
        <v>16</v>
      </c>
      <c r="BK12" s="107">
        <f t="shared" si="37"/>
        <v>8</v>
      </c>
      <c r="BL12" s="107">
        <f t="shared" si="38"/>
        <v>128</v>
      </c>
      <c r="BM12" s="107">
        <f t="shared" si="39"/>
        <v>64</v>
      </c>
      <c r="BN12" s="107">
        <f t="shared" si="40"/>
        <v>4</v>
      </c>
      <c r="BO12" s="107">
        <f t="shared" si="41"/>
        <v>2</v>
      </c>
      <c r="BP12" s="107">
        <f t="shared" si="42"/>
        <v>1</v>
      </c>
      <c r="BQ12" s="107">
        <f t="shared" si="43"/>
        <v>32</v>
      </c>
      <c r="BR12" s="107">
        <f t="shared" si="44"/>
        <v>16</v>
      </c>
      <c r="BS12" s="107">
        <f t="shared" si="45"/>
        <v>8</v>
      </c>
      <c r="BT12" s="107">
        <f t="shared" si="46"/>
        <v>128</v>
      </c>
    </row>
    <row r="13" spans="3:73" ht="31.2" customHeight="1" x14ac:dyDescent="0.65">
      <c r="C13">
        <v>6</v>
      </c>
      <c r="E13" s="99"/>
      <c r="F13" s="105">
        <v>91</v>
      </c>
      <c r="G13" s="105">
        <v>92</v>
      </c>
      <c r="H13" s="105">
        <v>106</v>
      </c>
      <c r="I13" s="105">
        <v>107</v>
      </c>
      <c r="J13" s="105">
        <v>108</v>
      </c>
      <c r="K13" s="105">
        <v>173</v>
      </c>
      <c r="L13" s="105">
        <v>174</v>
      </c>
      <c r="M13" s="105">
        <v>175</v>
      </c>
      <c r="N13" s="105">
        <v>211</v>
      </c>
      <c r="O13" s="105">
        <v>212</v>
      </c>
      <c r="P13" s="105">
        <v>226</v>
      </c>
      <c r="Q13" s="105">
        <v>227</v>
      </c>
      <c r="R13" s="105">
        <v>228</v>
      </c>
      <c r="S13" s="105">
        <v>73</v>
      </c>
      <c r="T13" s="102"/>
      <c r="U13" s="100"/>
      <c r="V13" s="100"/>
      <c r="W13" s="99"/>
      <c r="X13" s="106" t="str">
        <f t="shared" si="7"/>
        <v>CW9</v>
      </c>
      <c r="Y13" s="106" t="str">
        <f t="shared" si="8"/>
        <v>CW9</v>
      </c>
      <c r="Z13" s="106" t="str">
        <f t="shared" si="9"/>
        <v>CW10</v>
      </c>
      <c r="AA13" s="106" t="str">
        <f t="shared" si="10"/>
        <v>CW10</v>
      </c>
      <c r="AB13" s="106" t="str">
        <f t="shared" si="11"/>
        <v>CW10</v>
      </c>
      <c r="AC13" s="106" t="str">
        <f t="shared" si="12"/>
        <v>CW17</v>
      </c>
      <c r="AD13" s="106" t="str">
        <f t="shared" si="13"/>
        <v>CW17</v>
      </c>
      <c r="AE13" s="106" t="str">
        <f t="shared" si="14"/>
        <v>CW17</v>
      </c>
      <c r="AF13" s="106" t="str">
        <f t="shared" si="15"/>
        <v>CW21</v>
      </c>
      <c r="AG13" s="106" t="str">
        <f t="shared" si="16"/>
        <v>CW21</v>
      </c>
      <c r="AH13" s="106" t="str">
        <f t="shared" si="17"/>
        <v>CW22</v>
      </c>
      <c r="AI13" s="106" t="str">
        <f t="shared" si="18"/>
        <v>CW22</v>
      </c>
      <c r="AJ13" s="106" t="str">
        <f t="shared" si="19"/>
        <v>CW22</v>
      </c>
      <c r="AK13" s="106" t="str">
        <f t="shared" si="20"/>
        <v>CW7</v>
      </c>
      <c r="AL13" s="102"/>
      <c r="AN13" s="99"/>
      <c r="AO13" s="111" t="str">
        <f t="shared" si="21"/>
        <v>1</v>
      </c>
      <c r="AP13" s="111" t="str">
        <f t="shared" si="22"/>
        <v>2</v>
      </c>
      <c r="AQ13" s="111" t="str">
        <f t="shared" si="23"/>
        <v>6</v>
      </c>
      <c r="AR13" s="111" t="str">
        <f t="shared" si="24"/>
        <v>7</v>
      </c>
      <c r="AS13" s="111" t="str">
        <f t="shared" si="25"/>
        <v>8</v>
      </c>
      <c r="AT13" s="111" t="str">
        <f t="shared" si="26"/>
        <v>3</v>
      </c>
      <c r="AU13" s="111" t="str">
        <f t="shared" si="27"/>
        <v>4</v>
      </c>
      <c r="AV13" s="111" t="str">
        <f t="shared" si="28"/>
        <v>5</v>
      </c>
      <c r="AW13" s="111" t="str">
        <f t="shared" si="29"/>
        <v>1</v>
      </c>
      <c r="AX13" s="111" t="str">
        <f t="shared" si="30"/>
        <v>2</v>
      </c>
      <c r="AY13" s="111" t="str">
        <f t="shared" si="31"/>
        <v>6</v>
      </c>
      <c r="AZ13" s="111" t="str">
        <f t="shared" si="32"/>
        <v>7</v>
      </c>
      <c r="BA13" s="111" t="str">
        <f t="shared" si="33"/>
        <v>8</v>
      </c>
      <c r="BB13" s="111" t="str">
        <f t="shared" si="34"/>
        <v>3</v>
      </c>
      <c r="BC13" s="102"/>
      <c r="BF13" s="113">
        <v>7</v>
      </c>
      <c r="BG13" s="107">
        <f t="shared" si="35"/>
        <v>128</v>
      </c>
      <c r="BH13" s="107">
        <f t="shared" si="47"/>
        <v>64</v>
      </c>
      <c r="BI13" s="107">
        <f t="shared" si="48"/>
        <v>4</v>
      </c>
      <c r="BJ13" s="107">
        <f t="shared" si="36"/>
        <v>2</v>
      </c>
      <c r="BK13" s="107">
        <f t="shared" si="37"/>
        <v>1</v>
      </c>
      <c r="BL13" s="107">
        <f t="shared" si="38"/>
        <v>32</v>
      </c>
      <c r="BM13" s="107">
        <f t="shared" si="39"/>
        <v>16</v>
      </c>
      <c r="BN13" s="107">
        <f t="shared" si="40"/>
        <v>8</v>
      </c>
      <c r="BO13" s="107">
        <f t="shared" si="41"/>
        <v>128</v>
      </c>
      <c r="BP13" s="107">
        <f t="shared" si="42"/>
        <v>64</v>
      </c>
      <c r="BQ13" s="107">
        <f t="shared" si="43"/>
        <v>4</v>
      </c>
      <c r="BR13" s="107">
        <f t="shared" si="44"/>
        <v>2</v>
      </c>
      <c r="BS13" s="107">
        <f t="shared" si="45"/>
        <v>1</v>
      </c>
      <c r="BT13" s="107">
        <f t="shared" si="46"/>
        <v>32</v>
      </c>
      <c r="BU13" s="2"/>
    </row>
    <row r="14" spans="3:73" ht="31.2" customHeight="1" x14ac:dyDescent="0.65">
      <c r="C14">
        <v>5</v>
      </c>
      <c r="E14" s="99"/>
      <c r="F14" s="105">
        <v>93</v>
      </c>
      <c r="G14" s="105">
        <v>94</v>
      </c>
      <c r="H14" s="105">
        <v>95</v>
      </c>
      <c r="I14" s="105">
        <v>181</v>
      </c>
      <c r="J14" s="105">
        <v>182</v>
      </c>
      <c r="K14" s="105">
        <v>176</v>
      </c>
      <c r="L14" s="105">
        <v>177</v>
      </c>
      <c r="M14" s="105">
        <v>178</v>
      </c>
      <c r="N14" s="105">
        <v>213</v>
      </c>
      <c r="O14" s="105">
        <v>214</v>
      </c>
      <c r="P14" s="105">
        <v>215</v>
      </c>
      <c r="Q14" s="105">
        <v>231</v>
      </c>
      <c r="R14" s="105">
        <v>232</v>
      </c>
      <c r="S14" s="105">
        <v>76</v>
      </c>
      <c r="T14" s="101"/>
      <c r="U14" s="100"/>
      <c r="V14" s="100"/>
      <c r="W14" s="99"/>
      <c r="X14" s="106" t="str">
        <f t="shared" si="7"/>
        <v>CW9</v>
      </c>
      <c r="Y14" s="106" t="str">
        <f t="shared" si="8"/>
        <v>CW9</v>
      </c>
      <c r="Z14" s="106" t="str">
        <f t="shared" si="9"/>
        <v>CW9</v>
      </c>
      <c r="AA14" s="106" t="str">
        <f t="shared" si="10"/>
        <v>CW18</v>
      </c>
      <c r="AB14" s="106" t="str">
        <f t="shared" si="11"/>
        <v>CW18</v>
      </c>
      <c r="AC14" s="106" t="str">
        <f t="shared" si="12"/>
        <v>CW17</v>
      </c>
      <c r="AD14" s="106" t="str">
        <f t="shared" si="13"/>
        <v>CW17</v>
      </c>
      <c r="AE14" s="106" t="str">
        <f t="shared" si="14"/>
        <v>CW17</v>
      </c>
      <c r="AF14" s="106" t="str">
        <f t="shared" si="15"/>
        <v>CW21</v>
      </c>
      <c r="AG14" s="106" t="str">
        <f t="shared" si="16"/>
        <v>CW21</v>
      </c>
      <c r="AH14" s="106" t="str">
        <f t="shared" si="17"/>
        <v>CW21</v>
      </c>
      <c r="AI14" s="106" t="str">
        <f t="shared" si="18"/>
        <v>CW23</v>
      </c>
      <c r="AJ14" s="106" t="str">
        <f t="shared" si="19"/>
        <v>CW23</v>
      </c>
      <c r="AK14" s="106" t="str">
        <f t="shared" si="20"/>
        <v>CW7</v>
      </c>
      <c r="AL14" s="101"/>
      <c r="AN14" s="99"/>
      <c r="AO14" s="111" t="str">
        <f t="shared" si="21"/>
        <v>3</v>
      </c>
      <c r="AP14" s="111" t="str">
        <f t="shared" si="22"/>
        <v>4</v>
      </c>
      <c r="AQ14" s="111" t="str">
        <f t="shared" si="23"/>
        <v>5</v>
      </c>
      <c r="AR14" s="111" t="str">
        <f t="shared" si="24"/>
        <v>1</v>
      </c>
      <c r="AS14" s="111" t="str">
        <f t="shared" si="25"/>
        <v>2</v>
      </c>
      <c r="AT14" s="111" t="str">
        <f t="shared" si="26"/>
        <v>6</v>
      </c>
      <c r="AU14" s="111" t="str">
        <f t="shared" si="27"/>
        <v>7</v>
      </c>
      <c r="AV14" s="111" t="str">
        <f t="shared" si="28"/>
        <v>8</v>
      </c>
      <c r="AW14" s="111" t="str">
        <f t="shared" si="29"/>
        <v>3</v>
      </c>
      <c r="AX14" s="111" t="str">
        <f t="shared" si="30"/>
        <v>4</v>
      </c>
      <c r="AY14" s="111" t="str">
        <f t="shared" si="31"/>
        <v>5</v>
      </c>
      <c r="AZ14" s="111" t="str">
        <f t="shared" si="32"/>
        <v>1</v>
      </c>
      <c r="BA14" s="111" t="str">
        <f t="shared" si="33"/>
        <v>2</v>
      </c>
      <c r="BB14" s="111" t="str">
        <f t="shared" si="34"/>
        <v>6</v>
      </c>
      <c r="BC14" s="101"/>
      <c r="BF14" s="113">
        <v>6</v>
      </c>
      <c r="BG14" s="107">
        <f t="shared" si="35"/>
        <v>32</v>
      </c>
      <c r="BH14" s="107">
        <f t="shared" si="47"/>
        <v>16</v>
      </c>
      <c r="BI14" s="107">
        <f t="shared" si="48"/>
        <v>8</v>
      </c>
      <c r="BJ14" s="107">
        <f t="shared" si="36"/>
        <v>128</v>
      </c>
      <c r="BK14" s="107">
        <f t="shared" si="37"/>
        <v>64</v>
      </c>
      <c r="BL14" s="107">
        <f t="shared" si="38"/>
        <v>4</v>
      </c>
      <c r="BM14" s="107">
        <f t="shared" si="39"/>
        <v>2</v>
      </c>
      <c r="BN14" s="107">
        <f t="shared" si="40"/>
        <v>1</v>
      </c>
      <c r="BO14" s="107">
        <f t="shared" si="41"/>
        <v>32</v>
      </c>
      <c r="BP14" s="107">
        <f t="shared" si="42"/>
        <v>16</v>
      </c>
      <c r="BQ14" s="107">
        <f t="shared" si="43"/>
        <v>8</v>
      </c>
      <c r="BR14" s="107">
        <f t="shared" si="44"/>
        <v>128</v>
      </c>
      <c r="BS14" s="107">
        <f t="shared" si="45"/>
        <v>64</v>
      </c>
      <c r="BT14" s="107">
        <f t="shared" si="46"/>
        <v>4</v>
      </c>
    </row>
    <row r="15" spans="3:73" ht="31.2" customHeight="1" x14ac:dyDescent="0.65">
      <c r="C15">
        <v>4</v>
      </c>
      <c r="E15" s="99"/>
      <c r="F15" s="105">
        <v>96</v>
      </c>
      <c r="G15" s="105">
        <v>97</v>
      </c>
      <c r="H15" s="105">
        <v>98</v>
      </c>
      <c r="I15" s="105">
        <v>183</v>
      </c>
      <c r="J15" s="105">
        <v>184</v>
      </c>
      <c r="K15" s="105">
        <v>185</v>
      </c>
      <c r="L15" s="105">
        <v>201</v>
      </c>
      <c r="M15" s="105">
        <v>202</v>
      </c>
      <c r="N15" s="105">
        <v>216</v>
      </c>
      <c r="O15" s="105">
        <v>217</v>
      </c>
      <c r="P15" s="105">
        <v>218</v>
      </c>
      <c r="Q15" s="105">
        <v>233</v>
      </c>
      <c r="R15" s="105">
        <v>234</v>
      </c>
      <c r="S15" s="105">
        <v>235</v>
      </c>
      <c r="T15" s="102"/>
      <c r="U15" s="100"/>
      <c r="V15" s="100"/>
      <c r="W15" s="99"/>
      <c r="X15" s="106" t="str">
        <f t="shared" si="7"/>
        <v>CW9</v>
      </c>
      <c r="Y15" s="106" t="str">
        <f t="shared" si="8"/>
        <v>CW9</v>
      </c>
      <c r="Z15" s="106" t="str">
        <f t="shared" si="9"/>
        <v>CW9</v>
      </c>
      <c r="AA15" s="106" t="str">
        <f t="shared" si="10"/>
        <v>CW18</v>
      </c>
      <c r="AB15" s="106" t="str">
        <f t="shared" si="11"/>
        <v>CW18</v>
      </c>
      <c r="AC15" s="106" t="str">
        <f t="shared" si="12"/>
        <v>CW18</v>
      </c>
      <c r="AD15" s="106" t="str">
        <f t="shared" si="13"/>
        <v>CW20</v>
      </c>
      <c r="AE15" s="106" t="str">
        <f t="shared" si="14"/>
        <v>CW20</v>
      </c>
      <c r="AF15" s="106" t="str">
        <f t="shared" si="15"/>
        <v>CW21</v>
      </c>
      <c r="AG15" s="106" t="str">
        <f t="shared" si="16"/>
        <v>CW21</v>
      </c>
      <c r="AH15" s="106" t="str">
        <f t="shared" si="17"/>
        <v>CW21</v>
      </c>
      <c r="AI15" s="106" t="str">
        <f t="shared" si="18"/>
        <v>CW23</v>
      </c>
      <c r="AJ15" s="106" t="str">
        <f t="shared" si="19"/>
        <v>CW23</v>
      </c>
      <c r="AK15" s="106" t="str">
        <f t="shared" si="20"/>
        <v>CW23</v>
      </c>
      <c r="AL15" s="102"/>
      <c r="AN15" s="99"/>
      <c r="AO15" s="111" t="str">
        <f t="shared" si="21"/>
        <v>6</v>
      </c>
      <c r="AP15" s="111" t="str">
        <f t="shared" si="22"/>
        <v>7</v>
      </c>
      <c r="AQ15" s="111" t="str">
        <f t="shared" si="23"/>
        <v>8</v>
      </c>
      <c r="AR15" s="111" t="str">
        <f t="shared" si="24"/>
        <v>3</v>
      </c>
      <c r="AS15" s="111" t="str">
        <f t="shared" si="25"/>
        <v>4</v>
      </c>
      <c r="AT15" s="111" t="str">
        <f t="shared" si="26"/>
        <v>5</v>
      </c>
      <c r="AU15" s="111" t="str">
        <f t="shared" si="27"/>
        <v>1</v>
      </c>
      <c r="AV15" s="111" t="str">
        <f t="shared" si="28"/>
        <v>2</v>
      </c>
      <c r="AW15" s="111" t="str">
        <f t="shared" si="29"/>
        <v>6</v>
      </c>
      <c r="AX15" s="111" t="str">
        <f t="shared" si="30"/>
        <v>7</v>
      </c>
      <c r="AY15" s="111" t="str">
        <f t="shared" si="31"/>
        <v>8</v>
      </c>
      <c r="AZ15" s="111" t="str">
        <f t="shared" si="32"/>
        <v>3</v>
      </c>
      <c r="BA15" s="111" t="str">
        <f t="shared" si="33"/>
        <v>4</v>
      </c>
      <c r="BB15" s="111" t="str">
        <f t="shared" si="34"/>
        <v>5</v>
      </c>
      <c r="BC15" s="102"/>
      <c r="BF15" s="113">
        <v>5</v>
      </c>
      <c r="BG15" s="107">
        <f t="shared" si="35"/>
        <v>4</v>
      </c>
      <c r="BH15" s="107">
        <f t="shared" si="47"/>
        <v>2</v>
      </c>
      <c r="BI15" s="107">
        <f t="shared" si="48"/>
        <v>1</v>
      </c>
      <c r="BJ15" s="107">
        <f t="shared" si="36"/>
        <v>32</v>
      </c>
      <c r="BK15" s="107">
        <f t="shared" si="37"/>
        <v>16</v>
      </c>
      <c r="BL15" s="107">
        <f t="shared" si="38"/>
        <v>8</v>
      </c>
      <c r="BM15" s="107">
        <f t="shared" si="39"/>
        <v>128</v>
      </c>
      <c r="BN15" s="107">
        <f t="shared" si="40"/>
        <v>64</v>
      </c>
      <c r="BO15" s="107">
        <f t="shared" si="41"/>
        <v>4</v>
      </c>
      <c r="BP15" s="107">
        <f t="shared" si="42"/>
        <v>2</v>
      </c>
      <c r="BQ15" s="107">
        <f t="shared" si="43"/>
        <v>1</v>
      </c>
      <c r="BR15" s="107">
        <f t="shared" si="44"/>
        <v>32</v>
      </c>
      <c r="BS15" s="107">
        <f t="shared" si="45"/>
        <v>16</v>
      </c>
      <c r="BT15" s="107">
        <f t="shared" si="46"/>
        <v>8</v>
      </c>
      <c r="BU15" s="2"/>
    </row>
    <row r="16" spans="3:73" ht="31.2" customHeight="1" x14ac:dyDescent="0.65">
      <c r="C16">
        <v>3</v>
      </c>
      <c r="E16" s="99"/>
      <c r="F16" s="105">
        <v>81</v>
      </c>
      <c r="G16" s="105">
        <v>191</v>
      </c>
      <c r="H16" s="105">
        <v>192</v>
      </c>
      <c r="I16" s="105">
        <v>186</v>
      </c>
      <c r="J16" s="105">
        <v>187</v>
      </c>
      <c r="K16" s="105">
        <v>188</v>
      </c>
      <c r="L16" s="105">
        <v>203</v>
      </c>
      <c r="M16" s="105">
        <v>204</v>
      </c>
      <c r="N16" s="105">
        <v>205</v>
      </c>
      <c r="O16" s="105">
        <v>241</v>
      </c>
      <c r="P16" s="105">
        <v>242</v>
      </c>
      <c r="Q16" s="105">
        <v>236</v>
      </c>
      <c r="R16" s="105">
        <v>237</v>
      </c>
      <c r="S16" s="105">
        <v>238</v>
      </c>
      <c r="T16" s="101"/>
      <c r="U16" s="100"/>
      <c r="V16" s="100"/>
      <c r="W16" s="99"/>
      <c r="X16" s="106" t="str">
        <f t="shared" si="7"/>
        <v>CW8</v>
      </c>
      <c r="Y16" s="106" t="str">
        <f t="shared" si="8"/>
        <v>CW19</v>
      </c>
      <c r="Z16" s="106" t="str">
        <f t="shared" si="9"/>
        <v>CW19</v>
      </c>
      <c r="AA16" s="106" t="str">
        <f t="shared" si="10"/>
        <v>CW18</v>
      </c>
      <c r="AB16" s="106" t="str">
        <f t="shared" si="11"/>
        <v>CW18</v>
      </c>
      <c r="AC16" s="106" t="str">
        <f t="shared" si="12"/>
        <v>CW18</v>
      </c>
      <c r="AD16" s="106" t="str">
        <f t="shared" si="13"/>
        <v>CW20</v>
      </c>
      <c r="AE16" s="106" t="str">
        <f t="shared" si="14"/>
        <v>CW20</v>
      </c>
      <c r="AF16" s="106" t="str">
        <f t="shared" si="15"/>
        <v>CW20</v>
      </c>
      <c r="AG16" s="106" t="str">
        <f t="shared" si="16"/>
        <v>CW24</v>
      </c>
      <c r="AH16" s="106" t="str">
        <f t="shared" si="17"/>
        <v>CW24</v>
      </c>
      <c r="AI16" s="106" t="str">
        <f t="shared" si="18"/>
        <v>CW23</v>
      </c>
      <c r="AJ16" s="106" t="str">
        <f t="shared" si="19"/>
        <v>CW23</v>
      </c>
      <c r="AK16" s="106" t="str">
        <f t="shared" si="20"/>
        <v>CW23</v>
      </c>
      <c r="AL16" s="101"/>
      <c r="AN16" s="99"/>
      <c r="AO16" s="111" t="str">
        <f t="shared" si="21"/>
        <v>1</v>
      </c>
      <c r="AP16" s="111" t="str">
        <f t="shared" si="22"/>
        <v>1</v>
      </c>
      <c r="AQ16" s="111" t="str">
        <f t="shared" si="23"/>
        <v>2</v>
      </c>
      <c r="AR16" s="111" t="str">
        <f t="shared" si="24"/>
        <v>6</v>
      </c>
      <c r="AS16" s="111" t="str">
        <f t="shared" si="25"/>
        <v>7</v>
      </c>
      <c r="AT16" s="111" t="str">
        <f t="shared" si="26"/>
        <v>8</v>
      </c>
      <c r="AU16" s="111" t="str">
        <f t="shared" si="27"/>
        <v>3</v>
      </c>
      <c r="AV16" s="111" t="str">
        <f t="shared" si="28"/>
        <v>4</v>
      </c>
      <c r="AW16" s="111" t="str">
        <f t="shared" si="29"/>
        <v>5</v>
      </c>
      <c r="AX16" s="111" t="str">
        <f t="shared" si="30"/>
        <v>1</v>
      </c>
      <c r="AY16" s="111" t="str">
        <f t="shared" si="31"/>
        <v>2</v>
      </c>
      <c r="AZ16" s="111" t="str">
        <f t="shared" si="32"/>
        <v>6</v>
      </c>
      <c r="BA16" s="111" t="str">
        <f t="shared" si="33"/>
        <v>7</v>
      </c>
      <c r="BB16" s="111" t="str">
        <f t="shared" si="34"/>
        <v>8</v>
      </c>
      <c r="BC16" s="101"/>
      <c r="BF16" s="113">
        <v>4</v>
      </c>
      <c r="BG16" s="107">
        <f t="shared" si="35"/>
        <v>128</v>
      </c>
      <c r="BH16" s="107">
        <f t="shared" si="47"/>
        <v>128</v>
      </c>
      <c r="BI16" s="107">
        <f t="shared" si="48"/>
        <v>64</v>
      </c>
      <c r="BJ16" s="107">
        <f t="shared" si="36"/>
        <v>4</v>
      </c>
      <c r="BK16" s="107">
        <f t="shared" si="37"/>
        <v>2</v>
      </c>
      <c r="BL16" s="107">
        <f t="shared" si="38"/>
        <v>1</v>
      </c>
      <c r="BM16" s="107">
        <f t="shared" si="39"/>
        <v>32</v>
      </c>
      <c r="BN16" s="107">
        <f t="shared" si="40"/>
        <v>16</v>
      </c>
      <c r="BO16" s="107">
        <f t="shared" si="41"/>
        <v>8</v>
      </c>
      <c r="BP16" s="107">
        <f t="shared" si="42"/>
        <v>128</v>
      </c>
      <c r="BQ16" s="107">
        <f t="shared" si="43"/>
        <v>64</v>
      </c>
      <c r="BR16" s="107">
        <f t="shared" si="44"/>
        <v>4</v>
      </c>
      <c r="BS16" s="107">
        <f t="shared" si="45"/>
        <v>2</v>
      </c>
      <c r="BT16" s="107">
        <f t="shared" si="46"/>
        <v>1</v>
      </c>
    </row>
    <row r="17" spans="3:73" ht="31.2" customHeight="1" x14ac:dyDescent="0.65">
      <c r="C17">
        <v>2</v>
      </c>
      <c r="E17" s="99"/>
      <c r="F17" s="105">
        <v>82</v>
      </c>
      <c r="G17" s="105">
        <v>193</v>
      </c>
      <c r="H17" s="105">
        <v>194</v>
      </c>
      <c r="I17" s="105">
        <v>195</v>
      </c>
      <c r="J17" s="105">
        <v>31</v>
      </c>
      <c r="K17" s="105">
        <v>32</v>
      </c>
      <c r="L17" s="105">
        <v>206</v>
      </c>
      <c r="M17" s="105">
        <v>207</v>
      </c>
      <c r="N17" s="105">
        <v>208</v>
      </c>
      <c r="O17" s="105">
        <v>243</v>
      </c>
      <c r="P17" s="105">
        <v>244</v>
      </c>
      <c r="Q17" s="105">
        <v>245</v>
      </c>
      <c r="R17" s="105" t="s">
        <v>0</v>
      </c>
      <c r="S17" s="105" t="s">
        <v>1</v>
      </c>
      <c r="T17" s="102"/>
      <c r="U17" s="100"/>
      <c r="V17" s="100"/>
      <c r="W17" s="99"/>
      <c r="X17" s="106" t="str">
        <f t="shared" si="7"/>
        <v>CW8</v>
      </c>
      <c r="Y17" s="106" t="str">
        <f t="shared" si="8"/>
        <v>CW19</v>
      </c>
      <c r="Z17" s="106" t="str">
        <f t="shared" si="9"/>
        <v>CW19</v>
      </c>
      <c r="AA17" s="106" t="str">
        <f t="shared" si="10"/>
        <v>CW19</v>
      </c>
      <c r="AB17" s="106" t="str">
        <f t="shared" si="11"/>
        <v>CW3</v>
      </c>
      <c r="AC17" s="106" t="str">
        <f t="shared" si="12"/>
        <v>CW3</v>
      </c>
      <c r="AD17" s="106" t="str">
        <f t="shared" si="13"/>
        <v>CW20</v>
      </c>
      <c r="AE17" s="106" t="str">
        <f t="shared" si="14"/>
        <v>CW20</v>
      </c>
      <c r="AF17" s="106" t="str">
        <f t="shared" si="15"/>
        <v>CW20</v>
      </c>
      <c r="AG17" s="106" t="str">
        <f t="shared" si="16"/>
        <v>CW24</v>
      </c>
      <c r="AH17" s="106" t="str">
        <f t="shared" si="17"/>
        <v>CW24</v>
      </c>
      <c r="AI17" s="106" t="str">
        <f t="shared" si="18"/>
        <v>CW24</v>
      </c>
      <c r="AJ17" s="106" t="s">
        <v>176</v>
      </c>
      <c r="AK17" s="106" t="s">
        <v>195</v>
      </c>
      <c r="AL17" s="102"/>
      <c r="AN17" s="99"/>
      <c r="AO17" s="111" t="str">
        <f t="shared" si="21"/>
        <v>2</v>
      </c>
      <c r="AP17" s="111" t="str">
        <f t="shared" si="22"/>
        <v>3</v>
      </c>
      <c r="AQ17" s="111" t="str">
        <f t="shared" si="23"/>
        <v>4</v>
      </c>
      <c r="AR17" s="111" t="str">
        <f t="shared" si="24"/>
        <v>5</v>
      </c>
      <c r="AS17" s="111" t="str">
        <f t="shared" si="25"/>
        <v>1</v>
      </c>
      <c r="AT17" s="111" t="str">
        <f t="shared" si="26"/>
        <v>2</v>
      </c>
      <c r="AU17" s="111" t="str">
        <f t="shared" si="27"/>
        <v>6</v>
      </c>
      <c r="AV17" s="111" t="str">
        <f t="shared" si="28"/>
        <v>7</v>
      </c>
      <c r="AW17" s="111" t="str">
        <f t="shared" si="29"/>
        <v>8</v>
      </c>
      <c r="AX17" s="111" t="str">
        <f t="shared" si="30"/>
        <v>3</v>
      </c>
      <c r="AY17" s="111" t="str">
        <f t="shared" si="31"/>
        <v>4</v>
      </c>
      <c r="AZ17" s="111" t="str">
        <f t="shared" si="32"/>
        <v>5</v>
      </c>
      <c r="BA17" s="111" t="s">
        <v>176</v>
      </c>
      <c r="BB17" s="111" t="s">
        <v>195</v>
      </c>
      <c r="BC17" s="102"/>
      <c r="BF17" s="113">
        <v>3</v>
      </c>
      <c r="BG17" s="107">
        <f t="shared" si="35"/>
        <v>64</v>
      </c>
      <c r="BH17" s="107">
        <f t="shared" si="47"/>
        <v>32</v>
      </c>
      <c r="BI17" s="107">
        <f t="shared" si="48"/>
        <v>16</v>
      </c>
      <c r="BJ17" s="107">
        <f t="shared" si="36"/>
        <v>8</v>
      </c>
      <c r="BK17" s="107">
        <f t="shared" si="37"/>
        <v>128</v>
      </c>
      <c r="BL17" s="107">
        <f t="shared" si="38"/>
        <v>64</v>
      </c>
      <c r="BM17" s="107">
        <f t="shared" si="39"/>
        <v>4</v>
      </c>
      <c r="BN17" s="107">
        <f t="shared" si="40"/>
        <v>2</v>
      </c>
      <c r="BO17" s="107">
        <f t="shared" si="41"/>
        <v>1</v>
      </c>
      <c r="BP17" s="107">
        <f t="shared" si="42"/>
        <v>32</v>
      </c>
      <c r="BQ17" s="107">
        <f t="shared" si="43"/>
        <v>16</v>
      </c>
      <c r="BR17" s="107">
        <f t="shared" si="44"/>
        <v>8</v>
      </c>
      <c r="BS17" s="107" t="s">
        <v>176</v>
      </c>
      <c r="BT17" s="107" t="s">
        <v>195</v>
      </c>
      <c r="BU17" s="2"/>
    </row>
    <row r="18" spans="3:73" ht="31.2" customHeight="1" x14ac:dyDescent="0.65">
      <c r="C18">
        <v>1</v>
      </c>
      <c r="E18" s="99"/>
      <c r="F18" s="105">
        <v>83</v>
      </c>
      <c r="G18" s="105">
        <v>196</v>
      </c>
      <c r="H18" s="105">
        <v>197</v>
      </c>
      <c r="I18" s="105">
        <v>198</v>
      </c>
      <c r="J18" s="105">
        <v>33</v>
      </c>
      <c r="K18" s="105">
        <v>34</v>
      </c>
      <c r="L18" s="105">
        <v>35</v>
      </c>
      <c r="M18" s="105">
        <v>41</v>
      </c>
      <c r="N18" s="105">
        <v>42</v>
      </c>
      <c r="O18" s="105">
        <v>246</v>
      </c>
      <c r="P18" s="105">
        <v>247</v>
      </c>
      <c r="Q18" s="105">
        <v>248</v>
      </c>
      <c r="R18" s="105" t="s">
        <v>1</v>
      </c>
      <c r="S18" s="105" t="s">
        <v>0</v>
      </c>
      <c r="T18" s="101"/>
      <c r="U18" s="100"/>
      <c r="V18" s="100"/>
      <c r="W18" s="99"/>
      <c r="X18" s="106" t="str">
        <f t="shared" si="7"/>
        <v>CW8</v>
      </c>
      <c r="Y18" s="106" t="str">
        <f t="shared" si="8"/>
        <v>CW19</v>
      </c>
      <c r="Z18" s="106" t="str">
        <f t="shared" si="9"/>
        <v>CW19</v>
      </c>
      <c r="AA18" s="106" t="str">
        <f t="shared" si="10"/>
        <v>CW19</v>
      </c>
      <c r="AB18" s="106" t="str">
        <f t="shared" si="11"/>
        <v>CW3</v>
      </c>
      <c r="AC18" s="106" t="str">
        <f t="shared" si="12"/>
        <v>CW3</v>
      </c>
      <c r="AD18" s="106" t="str">
        <f t="shared" si="13"/>
        <v>CW3</v>
      </c>
      <c r="AE18" s="106" t="str">
        <f t="shared" si="14"/>
        <v>CW4</v>
      </c>
      <c r="AF18" s="106" t="str">
        <f t="shared" si="15"/>
        <v>CW4</v>
      </c>
      <c r="AG18" s="106" t="str">
        <f t="shared" si="16"/>
        <v>CW24</v>
      </c>
      <c r="AH18" s="106" t="str">
        <f t="shared" si="17"/>
        <v>CW24</v>
      </c>
      <c r="AI18" s="106" t="str">
        <f t="shared" si="18"/>
        <v>CW24</v>
      </c>
      <c r="AJ18" s="106" t="s">
        <v>195</v>
      </c>
      <c r="AK18" s="106" t="s">
        <v>176</v>
      </c>
      <c r="AL18" s="101"/>
      <c r="AN18" s="99"/>
      <c r="AO18" s="111" t="str">
        <f t="shared" si="21"/>
        <v>3</v>
      </c>
      <c r="AP18" s="111" t="str">
        <f t="shared" si="22"/>
        <v>6</v>
      </c>
      <c r="AQ18" s="111" t="str">
        <f t="shared" si="23"/>
        <v>7</v>
      </c>
      <c r="AR18" s="111" t="str">
        <f t="shared" si="24"/>
        <v>8</v>
      </c>
      <c r="AS18" s="111" t="str">
        <f t="shared" si="25"/>
        <v>3</v>
      </c>
      <c r="AT18" s="111" t="str">
        <f t="shared" si="26"/>
        <v>4</v>
      </c>
      <c r="AU18" s="111" t="str">
        <f t="shared" si="27"/>
        <v>5</v>
      </c>
      <c r="AV18" s="111" t="str">
        <f t="shared" si="28"/>
        <v>1</v>
      </c>
      <c r="AW18" s="111" t="str">
        <f t="shared" si="29"/>
        <v>2</v>
      </c>
      <c r="AX18" s="111" t="str">
        <f t="shared" si="30"/>
        <v>6</v>
      </c>
      <c r="AY18" s="111" t="str">
        <f t="shared" si="31"/>
        <v>7</v>
      </c>
      <c r="AZ18" s="111" t="str">
        <f t="shared" si="32"/>
        <v>8</v>
      </c>
      <c r="BA18" s="111" t="s">
        <v>195</v>
      </c>
      <c r="BB18" s="111" t="s">
        <v>176</v>
      </c>
      <c r="BC18" s="101"/>
      <c r="BF18" s="113">
        <v>2</v>
      </c>
      <c r="BG18" s="107">
        <f>VLOOKUP(AO34,$AI$21:$AJ$29,2)</f>
        <v>32</v>
      </c>
      <c r="BH18" s="107">
        <f t="shared" si="47"/>
        <v>4</v>
      </c>
      <c r="BI18" s="107">
        <f t="shared" si="48"/>
        <v>2</v>
      </c>
      <c r="BJ18" s="107">
        <f t="shared" si="36"/>
        <v>1</v>
      </c>
      <c r="BK18" s="107">
        <f t="shared" si="37"/>
        <v>32</v>
      </c>
      <c r="BL18" s="107">
        <f t="shared" si="38"/>
        <v>16</v>
      </c>
      <c r="BM18" s="107">
        <f t="shared" si="39"/>
        <v>8</v>
      </c>
      <c r="BN18" s="107">
        <f t="shared" si="40"/>
        <v>128</v>
      </c>
      <c r="BO18" s="107">
        <f t="shared" si="41"/>
        <v>64</v>
      </c>
      <c r="BP18" s="107">
        <f t="shared" si="42"/>
        <v>4</v>
      </c>
      <c r="BQ18" s="107">
        <f t="shared" si="43"/>
        <v>2</v>
      </c>
      <c r="BR18" s="107">
        <f t="shared" si="44"/>
        <v>1</v>
      </c>
      <c r="BS18" s="107" t="s">
        <v>195</v>
      </c>
      <c r="BT18" s="107" t="s">
        <v>176</v>
      </c>
    </row>
    <row r="19" spans="3:73" ht="31.2" customHeight="1" x14ac:dyDescent="0.5">
      <c r="C19">
        <v>0</v>
      </c>
      <c r="E19" s="99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0"/>
      <c r="V19" s="100"/>
      <c r="W19" s="99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N19" s="99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F19" s="113">
        <v>1</v>
      </c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3:73" x14ac:dyDescent="0.3">
      <c r="BG20">
        <v>1</v>
      </c>
      <c r="BH20">
        <v>2</v>
      </c>
      <c r="BI20">
        <v>3</v>
      </c>
      <c r="BJ20">
        <v>4</v>
      </c>
      <c r="BK20">
        <v>5</v>
      </c>
      <c r="BL20">
        <v>6</v>
      </c>
      <c r="BM20">
        <v>7</v>
      </c>
      <c r="BN20">
        <v>8</v>
      </c>
      <c r="BO20">
        <v>9</v>
      </c>
      <c r="BP20">
        <v>10</v>
      </c>
      <c r="BQ20">
        <v>11</v>
      </c>
      <c r="BR20">
        <v>12</v>
      </c>
      <c r="BS20">
        <v>13</v>
      </c>
      <c r="BT20">
        <v>14</v>
      </c>
    </row>
    <row r="21" spans="3:73" ht="18" x14ac:dyDescent="0.35">
      <c r="E21" s="100">
        <v>0</v>
      </c>
      <c r="F21" s="100">
        <v>1</v>
      </c>
      <c r="G21" s="100">
        <v>2</v>
      </c>
      <c r="H21" s="100">
        <v>3</v>
      </c>
      <c r="I21" s="100">
        <v>4</v>
      </c>
      <c r="J21" s="100">
        <v>5</v>
      </c>
      <c r="K21" s="100">
        <v>6</v>
      </c>
      <c r="L21" s="100">
        <v>7</v>
      </c>
      <c r="M21" s="100">
        <v>8</v>
      </c>
      <c r="N21" s="100">
        <v>9</v>
      </c>
      <c r="O21" s="100">
        <v>10</v>
      </c>
      <c r="P21" s="100">
        <v>11</v>
      </c>
      <c r="Q21" s="100">
        <v>12</v>
      </c>
      <c r="R21" s="100">
        <v>13</v>
      </c>
      <c r="S21" s="100">
        <v>14</v>
      </c>
      <c r="T21" s="100">
        <v>15</v>
      </c>
      <c r="AI21" s="108" t="s">
        <v>188</v>
      </c>
      <c r="AJ21" s="108" t="s">
        <v>189</v>
      </c>
      <c r="AO21" s="96">
        <f>AO5*1</f>
        <v>1</v>
      </c>
      <c r="AP21" s="96">
        <f t="shared" ref="AP21:BB21" si="49">AP5*1</f>
        <v>2</v>
      </c>
      <c r="AQ21" s="96">
        <f t="shared" si="49"/>
        <v>6</v>
      </c>
      <c r="AR21" s="96">
        <f t="shared" si="49"/>
        <v>7</v>
      </c>
      <c r="AS21" s="96">
        <f t="shared" si="49"/>
        <v>8</v>
      </c>
      <c r="AT21" s="96">
        <f t="shared" si="49"/>
        <v>3</v>
      </c>
      <c r="AU21" s="96">
        <f t="shared" si="49"/>
        <v>4</v>
      </c>
      <c r="AV21" s="96">
        <f t="shared" si="49"/>
        <v>5</v>
      </c>
      <c r="AW21" s="96">
        <f t="shared" si="49"/>
        <v>1</v>
      </c>
      <c r="AX21" s="96">
        <f t="shared" si="49"/>
        <v>2</v>
      </c>
      <c r="AY21" s="96">
        <f t="shared" si="49"/>
        <v>4</v>
      </c>
      <c r="AZ21" s="96">
        <f t="shared" si="49"/>
        <v>5</v>
      </c>
      <c r="BA21" s="96">
        <f t="shared" si="49"/>
        <v>6</v>
      </c>
      <c r="BB21" s="96">
        <f t="shared" si="49"/>
        <v>7</v>
      </c>
      <c r="BE21" t="s">
        <v>193</v>
      </c>
    </row>
    <row r="22" spans="3:73" x14ac:dyDescent="0.3">
      <c r="X22" t="s">
        <v>180</v>
      </c>
      <c r="AI22" s="108">
        <v>1</v>
      </c>
      <c r="AJ22" s="108">
        <v>128</v>
      </c>
      <c r="AK22" t="str">
        <f>DEC2BIN(AJ22,8)</f>
        <v>10000000</v>
      </c>
      <c r="AO22" s="96">
        <f t="shared" ref="AO22:BB22" si="50">AO6*1</f>
        <v>3</v>
      </c>
      <c r="AP22" s="96">
        <f t="shared" si="50"/>
        <v>4</v>
      </c>
      <c r="AQ22" s="96">
        <f t="shared" si="50"/>
        <v>5</v>
      </c>
      <c r="AR22" s="96">
        <f t="shared" si="50"/>
        <v>1</v>
      </c>
      <c r="AS22" s="96">
        <f t="shared" si="50"/>
        <v>2</v>
      </c>
      <c r="AT22" s="96">
        <f t="shared" si="50"/>
        <v>6</v>
      </c>
      <c r="AU22" s="96">
        <f t="shared" si="50"/>
        <v>7</v>
      </c>
      <c r="AV22" s="96">
        <f t="shared" si="50"/>
        <v>8</v>
      </c>
      <c r="AW22" s="96">
        <f t="shared" si="50"/>
        <v>3</v>
      </c>
      <c r="AX22" s="96">
        <f t="shared" si="50"/>
        <v>4</v>
      </c>
      <c r="AY22" s="96">
        <f t="shared" si="50"/>
        <v>5</v>
      </c>
      <c r="AZ22" s="96">
        <f t="shared" si="50"/>
        <v>1</v>
      </c>
      <c r="BA22" s="96">
        <f t="shared" si="50"/>
        <v>2</v>
      </c>
      <c r="BB22" s="96">
        <f t="shared" si="50"/>
        <v>8</v>
      </c>
      <c r="BE22">
        <v>16</v>
      </c>
      <c r="BF22" s="112" t="s">
        <v>191</v>
      </c>
      <c r="BG22" s="96" t="s">
        <v>192</v>
      </c>
      <c r="BH22" s="112" t="s">
        <v>191</v>
      </c>
      <c r="BI22" s="96" t="s">
        <v>192</v>
      </c>
      <c r="BJ22" s="112" t="s">
        <v>191</v>
      </c>
      <c r="BK22" s="96" t="s">
        <v>192</v>
      </c>
      <c r="BL22" s="112" t="s">
        <v>191</v>
      </c>
      <c r="BM22" s="96" t="s">
        <v>192</v>
      </c>
      <c r="BN22" s="112" t="s">
        <v>191</v>
      </c>
      <c r="BO22" s="96" t="s">
        <v>192</v>
      </c>
      <c r="BP22" s="112" t="s">
        <v>191</v>
      </c>
      <c r="BQ22" s="96" t="s">
        <v>192</v>
      </c>
      <c r="BR22" s="112" t="s">
        <v>191</v>
      </c>
      <c r="BS22" s="96" t="s">
        <v>192</v>
      </c>
      <c r="BT22" s="112" t="s">
        <v>191</v>
      </c>
      <c r="BU22" s="96"/>
    </row>
    <row r="23" spans="3:73" x14ac:dyDescent="0.3">
      <c r="X23" t="s">
        <v>181</v>
      </c>
      <c r="AI23" s="108">
        <v>2</v>
      </c>
      <c r="AJ23" s="108">
        <v>64</v>
      </c>
      <c r="AK23" t="str">
        <f t="shared" ref="AK23:AK29" si="51">DEC2BIN(AJ23,8)</f>
        <v>01000000</v>
      </c>
      <c r="AO23" s="96">
        <f t="shared" ref="AO23:BB23" si="52">AO7*1</f>
        <v>6</v>
      </c>
      <c r="AP23" s="96">
        <f t="shared" si="52"/>
        <v>7</v>
      </c>
      <c r="AQ23" s="96">
        <f t="shared" si="52"/>
        <v>8</v>
      </c>
      <c r="AR23" s="96">
        <f t="shared" si="52"/>
        <v>3</v>
      </c>
      <c r="AS23" s="96">
        <f t="shared" si="52"/>
        <v>4</v>
      </c>
      <c r="AT23" s="96">
        <f t="shared" si="52"/>
        <v>5</v>
      </c>
      <c r="AU23" s="96">
        <f t="shared" si="52"/>
        <v>1</v>
      </c>
      <c r="AV23" s="96">
        <f t="shared" si="52"/>
        <v>2</v>
      </c>
      <c r="AW23" s="96">
        <f t="shared" si="52"/>
        <v>6</v>
      </c>
      <c r="AX23" s="96">
        <f t="shared" si="52"/>
        <v>7</v>
      </c>
      <c r="AY23" s="96">
        <f t="shared" si="52"/>
        <v>8</v>
      </c>
      <c r="AZ23" s="96">
        <f t="shared" si="52"/>
        <v>3</v>
      </c>
      <c r="BA23" s="96">
        <f t="shared" si="52"/>
        <v>4</v>
      </c>
      <c r="BB23" s="96">
        <f t="shared" si="52"/>
        <v>5</v>
      </c>
      <c r="BE23">
        <v>15</v>
      </c>
      <c r="BF23" s="112" t="s">
        <v>191</v>
      </c>
      <c r="BG23" s="96" t="str">
        <f>"G01 Z=["&amp;X5&amp;" AND "&amp;BG5&amp;"]/"&amp;BG5&amp;"*ZP F=FR"</f>
        <v>G01 Z=[CW2 AND 128]/128*ZP F=FR</v>
      </c>
      <c r="BH23" s="96" t="str">
        <f t="shared" ref="BH23:BT23" si="53">"G01 Z=["&amp;Y5&amp;" AND "&amp;BH5&amp;"]/"&amp;BH5&amp;"*ZP F=FR"</f>
        <v>G01 Z=[CW2 AND 64]/64*ZP F=FR</v>
      </c>
      <c r="BI23" s="96" t="str">
        <f t="shared" si="53"/>
        <v>G01 Z=[CW3 AND 4]/4*ZP F=FR</v>
      </c>
      <c r="BJ23" s="96" t="str">
        <f t="shared" si="53"/>
        <v>G01 Z=[CW3 AND 2]/2*ZP F=FR</v>
      </c>
      <c r="BK23" s="96" t="str">
        <f t="shared" si="53"/>
        <v>G01 Z=[CW3 AND 1]/1*ZP F=FR</v>
      </c>
      <c r="BL23" s="96" t="str">
        <f t="shared" si="53"/>
        <v>G01 Z=[CW4 AND 32]/32*ZP F=FR</v>
      </c>
      <c r="BM23" s="96" t="str">
        <f t="shared" si="53"/>
        <v>G01 Z=[CW4 AND 16]/16*ZP F=FR</v>
      </c>
      <c r="BN23" s="96" t="str">
        <f t="shared" si="53"/>
        <v>G01 Z=[CW4 AND 8]/8*ZP F=FR</v>
      </c>
      <c r="BO23" s="96" t="str">
        <f>"G01 Z=["&amp;AF5&amp;" AND "&amp;BO5&amp;"]/"&amp;BO5&amp;"*ZP F=FR"</f>
        <v>G01 Z=[CW13 AND 128]/128*ZP F=FR</v>
      </c>
      <c r="BP23" s="96" t="str">
        <f t="shared" si="53"/>
        <v>G01 Z=[CW13 AND 64]/64*ZP F=FR</v>
      </c>
      <c r="BQ23" s="96" t="str">
        <f t="shared" si="53"/>
        <v>G01 Z=[CW8 AND 16]/16*ZP F=FR</v>
      </c>
      <c r="BR23" s="96" t="str">
        <f t="shared" si="53"/>
        <v>G01 Z=[CW8 AND 8]/8*ZP F=FR</v>
      </c>
      <c r="BS23" s="96" t="str">
        <f t="shared" si="53"/>
        <v>G01 Z=[CW8 AND 4]/4*ZP F=FR</v>
      </c>
      <c r="BT23" s="96" t="str">
        <f t="shared" si="53"/>
        <v>G01 Z=[CW8 AND 2]/2*ZP F=FR</v>
      </c>
      <c r="BU23" s="112" t="s">
        <v>191</v>
      </c>
    </row>
    <row r="24" spans="3:73" x14ac:dyDescent="0.3">
      <c r="X24" t="s">
        <v>182</v>
      </c>
      <c r="AI24" s="108">
        <v>3</v>
      </c>
      <c r="AJ24" s="108">
        <v>32</v>
      </c>
      <c r="AK24" t="str">
        <f t="shared" si="51"/>
        <v>00100000</v>
      </c>
      <c r="AO24" s="96">
        <f t="shared" ref="AO24:BB24" si="54">AO8*1</f>
        <v>5</v>
      </c>
      <c r="AP24" s="96">
        <f t="shared" si="54"/>
        <v>1</v>
      </c>
      <c r="AQ24" s="96">
        <f t="shared" si="54"/>
        <v>2</v>
      </c>
      <c r="AR24" s="96">
        <f t="shared" si="54"/>
        <v>6</v>
      </c>
      <c r="AS24" s="96">
        <f t="shared" si="54"/>
        <v>7</v>
      </c>
      <c r="AT24" s="96">
        <f t="shared" si="54"/>
        <v>8</v>
      </c>
      <c r="AU24" s="96">
        <f t="shared" si="54"/>
        <v>3</v>
      </c>
      <c r="AV24" s="96">
        <f t="shared" si="54"/>
        <v>4</v>
      </c>
      <c r="AW24" s="96">
        <f t="shared" si="54"/>
        <v>5</v>
      </c>
      <c r="AX24" s="96">
        <f t="shared" si="54"/>
        <v>1</v>
      </c>
      <c r="AY24" s="96">
        <f t="shared" si="54"/>
        <v>2</v>
      </c>
      <c r="AZ24" s="96">
        <f t="shared" si="54"/>
        <v>6</v>
      </c>
      <c r="BA24" s="96">
        <f t="shared" si="54"/>
        <v>7</v>
      </c>
      <c r="BB24" s="96">
        <f t="shared" si="54"/>
        <v>8</v>
      </c>
      <c r="BE24">
        <v>14</v>
      </c>
      <c r="BF24" s="112" t="s">
        <v>191</v>
      </c>
      <c r="BG24" s="96" t="str">
        <f t="shared" ref="BG24:BG36" si="55">"G01 Z=["&amp;X6&amp;" AND "&amp;BG6&amp;"]/"&amp;BG6&amp;"*ZP F=FR"</f>
        <v>G01 Z=[CW2 AND 32]/32*ZP F=FR</v>
      </c>
      <c r="BH24" s="96" t="str">
        <f t="shared" ref="BH24:BH36" si="56">"G01 Z=["&amp;Y6&amp;" AND "&amp;BH6&amp;"]/"&amp;BH6&amp;"*ZP F=FR"</f>
        <v>G01 Z=[CW2 AND 16]/16*ZP F=FR</v>
      </c>
      <c r="BI24" s="96" t="str">
        <f t="shared" ref="BI24:BI36" si="57">"G01 Z=["&amp;Z6&amp;" AND "&amp;BI6&amp;"]/"&amp;BI6&amp;"*ZP F=FR"</f>
        <v>G01 Z=[CW2 AND 8]/8*ZP F=FR</v>
      </c>
      <c r="BJ24" s="96" t="str">
        <f t="shared" ref="BJ24:BJ36" si="58">"G01 Z=["&amp;AA6&amp;" AND "&amp;BJ6&amp;"]/"&amp;BJ6&amp;"*ZP F=FR"</f>
        <v>G01 Z=[CW5 AND 128]/128*ZP F=FR</v>
      </c>
      <c r="BK24" s="96" t="str">
        <f t="shared" ref="BK24:BK36" si="59">"G01 Z=["&amp;AB6&amp;" AND "&amp;BK6&amp;"]/"&amp;BK6&amp;"*ZP F=FR"</f>
        <v>G01 Z=[CW5 AND 64]/64*ZP F=FR</v>
      </c>
      <c r="BL24" s="96" t="str">
        <f t="shared" ref="BL24:BL36" si="60">"G01 Z=["&amp;AC6&amp;" AND "&amp;BL6&amp;"]/"&amp;BL6&amp;"*ZP F=FR"</f>
        <v>G01 Z=[CW4 AND 4]/4*ZP F=FR</v>
      </c>
      <c r="BM24" s="96" t="str">
        <f t="shared" ref="BM24:BM36" si="61">"G01 Z=["&amp;AD6&amp;" AND "&amp;BM6&amp;"]/"&amp;BM6&amp;"*ZP F=FR"</f>
        <v>G01 Z=[CW4 AND 2]/2*ZP F=FR</v>
      </c>
      <c r="BN24" s="96" t="str">
        <f t="shared" ref="BN24:BN36" si="62">"G01 Z=["&amp;AE6&amp;" AND "&amp;BN6&amp;"]/"&amp;BN6&amp;"*ZP F=FR"</f>
        <v>G01 Z=[CW4 AND 1]/1*ZP F=FR</v>
      </c>
      <c r="BO24" s="96" t="str">
        <f t="shared" ref="BO24:BO36" si="63">"G01 Z=["&amp;AF6&amp;" AND "&amp;BO6&amp;"]/"&amp;BO6&amp;"*ZP F=FR"</f>
        <v>G01 Z=[CW13 AND 32]/32*ZP F=FR</v>
      </c>
      <c r="BP24" s="96" t="str">
        <f t="shared" ref="BP24:BP36" si="64">"G01 Z=["&amp;AG6&amp;" AND "&amp;BP6&amp;"]/"&amp;BP6&amp;"*ZP F=FR"</f>
        <v>G01 Z=[CW13 AND 16]/16*ZP F=FR</v>
      </c>
      <c r="BQ24" s="96" t="str">
        <f t="shared" ref="BQ24:BQ36" si="65">"G01 Z=["&amp;AH6&amp;" AND "&amp;BQ6&amp;"]/"&amp;BQ6&amp;"*ZP F=FR"</f>
        <v>G01 Z=[CW13 AND 8]/8*ZP F=FR</v>
      </c>
      <c r="BR24" s="96" t="str">
        <f t="shared" ref="BR24:BR36" si="66">"G01 Z=["&amp;AI6&amp;" AND "&amp;BR6&amp;"]/"&amp;BR6&amp;"*ZP F=FR"</f>
        <v>G01 Z=[CW14 AND 128]/128*ZP F=FR</v>
      </c>
      <c r="BS24" s="96" t="str">
        <f t="shared" ref="BS24:BS34" si="67">"G01 Z=["&amp;AJ6&amp;" AND "&amp;BS6&amp;"]/"&amp;BS6&amp;"*ZP F=FR"</f>
        <v>G01 Z=[CW14 AND 64]/64*ZP F=FR</v>
      </c>
      <c r="BT24" s="96" t="str">
        <f t="shared" ref="BT24:BT34" si="68">"G01 Z=["&amp;AK6&amp;" AND "&amp;BT6&amp;"]/"&amp;BT6&amp;"*ZP F=FR"</f>
        <v>G01 Z=[CW8 AND 1]/1*ZP F=FR</v>
      </c>
      <c r="BU24" s="96" t="s">
        <v>192</v>
      </c>
    </row>
    <row r="25" spans="3:73" x14ac:dyDescent="0.3">
      <c r="X25" t="s">
        <v>183</v>
      </c>
      <c r="AI25" s="108">
        <v>4</v>
      </c>
      <c r="AJ25" s="108">
        <v>16</v>
      </c>
      <c r="AK25" t="str">
        <f t="shared" si="51"/>
        <v>00010000</v>
      </c>
      <c r="AO25" s="96">
        <f t="shared" ref="AO25:BB25" si="69">AO9*1</f>
        <v>8</v>
      </c>
      <c r="AP25" s="96">
        <f t="shared" si="69"/>
        <v>3</v>
      </c>
      <c r="AQ25" s="96">
        <f t="shared" si="69"/>
        <v>4</v>
      </c>
      <c r="AR25" s="96">
        <f t="shared" si="69"/>
        <v>5</v>
      </c>
      <c r="AS25" s="96">
        <f t="shared" si="69"/>
        <v>1</v>
      </c>
      <c r="AT25" s="96">
        <f t="shared" si="69"/>
        <v>2</v>
      </c>
      <c r="AU25" s="96">
        <f t="shared" si="69"/>
        <v>6</v>
      </c>
      <c r="AV25" s="96">
        <f t="shared" si="69"/>
        <v>7</v>
      </c>
      <c r="AW25" s="96">
        <f t="shared" si="69"/>
        <v>8</v>
      </c>
      <c r="AX25" s="96">
        <f t="shared" si="69"/>
        <v>3</v>
      </c>
      <c r="AY25" s="96">
        <f t="shared" si="69"/>
        <v>4</v>
      </c>
      <c r="AZ25" s="96">
        <f t="shared" si="69"/>
        <v>5</v>
      </c>
      <c r="BA25" s="96">
        <f t="shared" si="69"/>
        <v>1</v>
      </c>
      <c r="BB25" s="96">
        <f t="shared" si="69"/>
        <v>2</v>
      </c>
      <c r="BE25">
        <v>13</v>
      </c>
      <c r="BF25" s="112" t="s">
        <v>191</v>
      </c>
      <c r="BG25" s="96" t="str">
        <f t="shared" si="55"/>
        <v>G01 Z=[CW2 AND 4]/4*ZP F=FR</v>
      </c>
      <c r="BH25" s="96" t="str">
        <f t="shared" si="56"/>
        <v>G01 Z=[CW2 AND 2]/2*ZP F=FR</v>
      </c>
      <c r="BI25" s="96" t="str">
        <f t="shared" si="57"/>
        <v>G01 Z=[CW2 AND 1]/1*ZP F=FR</v>
      </c>
      <c r="BJ25" s="96" t="str">
        <f t="shared" si="58"/>
        <v>G01 Z=[CW5 AND 32]/32*ZP F=FR</v>
      </c>
      <c r="BK25" s="96" t="str">
        <f t="shared" si="59"/>
        <v>G01 Z=[CW5 AND 16]/16*ZP F=FR</v>
      </c>
      <c r="BL25" s="96" t="str">
        <f t="shared" si="60"/>
        <v>G01 Z=[CW5 AND 8]/8*ZP F=FR</v>
      </c>
      <c r="BM25" s="96" t="str">
        <f t="shared" si="61"/>
        <v>G01 Z=[CW12 AND 128]/128*ZP F=FR</v>
      </c>
      <c r="BN25" s="96" t="str">
        <f t="shared" si="62"/>
        <v>G01 Z=[CW12 AND 64]/64*ZP F=FR</v>
      </c>
      <c r="BO25" s="96" t="str">
        <f t="shared" si="63"/>
        <v>G01 Z=[CW13 AND 4]/4*ZP F=FR</v>
      </c>
      <c r="BP25" s="96" t="str">
        <f t="shared" si="64"/>
        <v>G01 Z=[CW13 AND 2]/2*ZP F=FR</v>
      </c>
      <c r="BQ25" s="96" t="str">
        <f t="shared" si="65"/>
        <v>G01 Z=[CW13 AND 1]/1*ZP F=FR</v>
      </c>
      <c r="BR25" s="96" t="str">
        <f t="shared" si="66"/>
        <v>G01 Z=[CW14 AND 32]/32*ZP F=FR</v>
      </c>
      <c r="BS25" s="96" t="str">
        <f t="shared" si="67"/>
        <v>G01 Z=[CW14 AND 16]/16*ZP F=FR</v>
      </c>
      <c r="BT25" s="96" t="str">
        <f t="shared" si="68"/>
        <v>G01 Z=[CW14 AND 8]/8*ZP F=FR</v>
      </c>
      <c r="BU25" s="112" t="s">
        <v>191</v>
      </c>
    </row>
    <row r="26" spans="3:73" x14ac:dyDescent="0.3">
      <c r="X26" t="s">
        <v>184</v>
      </c>
      <c r="AI26" s="108">
        <v>5</v>
      </c>
      <c r="AJ26" s="108">
        <v>8</v>
      </c>
      <c r="AK26" t="str">
        <f t="shared" si="51"/>
        <v>00001000</v>
      </c>
      <c r="AO26" s="96">
        <f t="shared" ref="AO26:BB26" si="70">AO10*1</f>
        <v>2</v>
      </c>
      <c r="AP26" s="96">
        <f t="shared" si="70"/>
        <v>6</v>
      </c>
      <c r="AQ26" s="96">
        <f t="shared" si="70"/>
        <v>7</v>
      </c>
      <c r="AR26" s="96">
        <f t="shared" si="70"/>
        <v>8</v>
      </c>
      <c r="AS26" s="96">
        <f t="shared" si="70"/>
        <v>3</v>
      </c>
      <c r="AT26" s="96">
        <f t="shared" si="70"/>
        <v>4</v>
      </c>
      <c r="AU26" s="96">
        <f t="shared" si="70"/>
        <v>5</v>
      </c>
      <c r="AV26" s="96">
        <f t="shared" si="70"/>
        <v>1</v>
      </c>
      <c r="AW26" s="96">
        <f t="shared" si="70"/>
        <v>2</v>
      </c>
      <c r="AX26" s="96">
        <f t="shared" si="70"/>
        <v>6</v>
      </c>
      <c r="AY26" s="96">
        <f t="shared" si="70"/>
        <v>7</v>
      </c>
      <c r="AZ26" s="96">
        <f t="shared" si="70"/>
        <v>8</v>
      </c>
      <c r="BA26" s="96">
        <f t="shared" si="70"/>
        <v>3</v>
      </c>
      <c r="BB26" s="96">
        <f t="shared" si="70"/>
        <v>4</v>
      </c>
      <c r="BE26">
        <v>12</v>
      </c>
      <c r="BF26" s="112" t="s">
        <v>191</v>
      </c>
      <c r="BG26" s="96" t="str">
        <f t="shared" si="55"/>
        <v>G01 Z=[CW1 AND 8]/8*ZP F=FR</v>
      </c>
      <c r="BH26" s="96" t="str">
        <f t="shared" si="56"/>
        <v>G01 Z=[CW6 AND 128]/128*ZP F=FR</v>
      </c>
      <c r="BI26" s="96" t="str">
        <f t="shared" si="57"/>
        <v>G01 Z=[CW6 AND 64]/64*ZP F=FR</v>
      </c>
      <c r="BJ26" s="96" t="str">
        <f t="shared" si="58"/>
        <v>G01 Z=[CW5 AND 4]/4*ZP F=FR</v>
      </c>
      <c r="BK26" s="96" t="str">
        <f t="shared" si="59"/>
        <v>G01 Z=[CW5 AND 2]/2*ZP F=FR</v>
      </c>
      <c r="BL26" s="96" t="str">
        <f t="shared" si="60"/>
        <v>G01 Z=[CW5 AND 1]/1*ZP F=FR</v>
      </c>
      <c r="BM26" s="96" t="str">
        <f t="shared" si="61"/>
        <v>G01 Z=[CW12 AND 32]/32*ZP F=FR</v>
      </c>
      <c r="BN26" s="96" t="str">
        <f t="shared" si="62"/>
        <v>G01 Z=[CW12 AND 16]/16*ZP F=FR</v>
      </c>
      <c r="BO26" s="96" t="str">
        <f t="shared" si="63"/>
        <v>G01 Z=[CW12 AND 8]/8*ZP F=FR</v>
      </c>
      <c r="BP26" s="96" t="str">
        <f t="shared" si="64"/>
        <v>G01 Z=[CW15 AND 128]/128*ZP F=FR</v>
      </c>
      <c r="BQ26" s="96" t="str">
        <f t="shared" si="65"/>
        <v>G01 Z=[CW15 AND 64]/64*ZP F=FR</v>
      </c>
      <c r="BR26" s="96" t="str">
        <f t="shared" si="66"/>
        <v>G01 Z=[CW14 AND 4]/4*ZP F=FR</v>
      </c>
      <c r="BS26" s="96" t="str">
        <f t="shared" si="67"/>
        <v>G01 Z=[CW14 AND 2]/2*ZP F=FR</v>
      </c>
      <c r="BT26" s="96" t="str">
        <f t="shared" si="68"/>
        <v>G01 Z=[CW14 AND 1]/1*ZP F=FR</v>
      </c>
      <c r="BU26" s="96" t="s">
        <v>192</v>
      </c>
    </row>
    <row r="27" spans="3:73" x14ac:dyDescent="0.3">
      <c r="AI27" s="108">
        <v>6</v>
      </c>
      <c r="AJ27" s="108">
        <v>4</v>
      </c>
      <c r="AK27" t="str">
        <f t="shared" si="51"/>
        <v>00000100</v>
      </c>
      <c r="AO27" s="96">
        <f t="shared" ref="AO27:BB27" si="71">AO11*1</f>
        <v>4</v>
      </c>
      <c r="AP27" s="96">
        <f t="shared" si="71"/>
        <v>5</v>
      </c>
      <c r="AQ27" s="96">
        <f t="shared" si="71"/>
        <v>1</v>
      </c>
      <c r="AR27" s="96">
        <f t="shared" si="71"/>
        <v>2</v>
      </c>
      <c r="AS27" s="96">
        <f t="shared" si="71"/>
        <v>6</v>
      </c>
      <c r="AT27" s="96">
        <f t="shared" si="71"/>
        <v>7</v>
      </c>
      <c r="AU27" s="96">
        <f t="shared" si="71"/>
        <v>8</v>
      </c>
      <c r="AV27" s="96">
        <f t="shared" si="71"/>
        <v>3</v>
      </c>
      <c r="AW27" s="96">
        <f t="shared" si="71"/>
        <v>4</v>
      </c>
      <c r="AX27" s="96">
        <f t="shared" si="71"/>
        <v>5</v>
      </c>
      <c r="AY27" s="96">
        <f t="shared" si="71"/>
        <v>1</v>
      </c>
      <c r="AZ27" s="96">
        <f t="shared" si="71"/>
        <v>2</v>
      </c>
      <c r="BA27" s="96">
        <f t="shared" si="71"/>
        <v>6</v>
      </c>
      <c r="BB27" s="96">
        <f t="shared" si="71"/>
        <v>7</v>
      </c>
      <c r="BE27">
        <v>11</v>
      </c>
      <c r="BF27" s="112" t="s">
        <v>191</v>
      </c>
      <c r="BG27" s="96" t="str">
        <f t="shared" si="55"/>
        <v>G01 Z=[CW1 AND 1]/1*ZP F=FR</v>
      </c>
      <c r="BH27" s="96" t="str">
        <f t="shared" si="56"/>
        <v>G01 Z=[CW6 AND 32]/32*ZP F=FR</v>
      </c>
      <c r="BI27" s="96" t="str">
        <f t="shared" si="57"/>
        <v>G01 Z=[CW6 AND 16]/16*ZP F=FR</v>
      </c>
      <c r="BJ27" s="96" t="str">
        <f t="shared" si="58"/>
        <v>G01 Z=[CW6 AND 8]/8*ZP F=FR</v>
      </c>
      <c r="BK27" s="96" t="str">
        <f t="shared" si="59"/>
        <v>G01 Z=[CW11 AND 128]/128*ZP F=FR</v>
      </c>
      <c r="BL27" s="96" t="str">
        <f t="shared" si="60"/>
        <v>G01 Z=[CW11 AND 64]/64*ZP F=FR</v>
      </c>
      <c r="BM27" s="96" t="str">
        <f t="shared" si="61"/>
        <v>G01 Z=[CW12 AND 4]/4*ZP F=FR</v>
      </c>
      <c r="BN27" s="96" t="str">
        <f t="shared" si="62"/>
        <v>G01 Z=[CW12 AND 2]/2*ZP F=FR</v>
      </c>
      <c r="BO27" s="96" t="str">
        <f t="shared" si="63"/>
        <v>G01 Z=[CW12 AND 1]/1*ZP F=FR</v>
      </c>
      <c r="BP27" s="96" t="str">
        <f t="shared" si="64"/>
        <v>G01 Z=[CW15 AND 32]/32*ZP F=FR</v>
      </c>
      <c r="BQ27" s="96" t="str">
        <f t="shared" si="65"/>
        <v>G01 Z=[CW15 AND 16]/16*ZP F=FR</v>
      </c>
      <c r="BR27" s="96" t="str">
        <f t="shared" si="66"/>
        <v>G01 Z=[CW15 AND 8]/8*ZP F=FR</v>
      </c>
      <c r="BS27" s="96" t="str">
        <f t="shared" si="67"/>
        <v>G01 Z=[CW1 AND 128]/128*ZP F=FR</v>
      </c>
      <c r="BT27" s="96" t="str">
        <f t="shared" si="68"/>
        <v>G01 Z=[CW1 AND 64]/64*ZP F=FR</v>
      </c>
      <c r="BU27" s="112" t="s">
        <v>191</v>
      </c>
    </row>
    <row r="28" spans="3:73" x14ac:dyDescent="0.3">
      <c r="X28" t="s">
        <v>185</v>
      </c>
      <c r="AI28" s="108">
        <v>7</v>
      </c>
      <c r="AJ28" s="108">
        <v>2</v>
      </c>
      <c r="AK28" t="str">
        <f t="shared" si="51"/>
        <v>00000010</v>
      </c>
      <c r="AO28" s="96">
        <f t="shared" ref="AO28:BB28" si="72">AO12*1</f>
        <v>7</v>
      </c>
      <c r="AP28" s="96">
        <f t="shared" si="72"/>
        <v>8</v>
      </c>
      <c r="AQ28" s="96">
        <f t="shared" si="72"/>
        <v>3</v>
      </c>
      <c r="AR28" s="96">
        <f t="shared" si="72"/>
        <v>4</v>
      </c>
      <c r="AS28" s="96">
        <f t="shared" si="72"/>
        <v>5</v>
      </c>
      <c r="AT28" s="96">
        <f t="shared" si="72"/>
        <v>1</v>
      </c>
      <c r="AU28" s="96">
        <f t="shared" si="72"/>
        <v>2</v>
      </c>
      <c r="AV28" s="96">
        <f t="shared" si="72"/>
        <v>6</v>
      </c>
      <c r="AW28" s="96">
        <f t="shared" si="72"/>
        <v>7</v>
      </c>
      <c r="AX28" s="96">
        <f t="shared" si="72"/>
        <v>8</v>
      </c>
      <c r="AY28" s="96">
        <f t="shared" si="72"/>
        <v>3</v>
      </c>
      <c r="AZ28" s="96">
        <f t="shared" si="72"/>
        <v>4</v>
      </c>
      <c r="BA28" s="96">
        <f t="shared" si="72"/>
        <v>5</v>
      </c>
      <c r="BB28" s="96">
        <f t="shared" si="72"/>
        <v>1</v>
      </c>
      <c r="BE28">
        <v>10</v>
      </c>
      <c r="BF28" s="112" t="s">
        <v>191</v>
      </c>
      <c r="BG28" s="96" t="str">
        <f t="shared" si="55"/>
        <v>G01 Z=[CW7 AND 64]/64*ZP F=FR</v>
      </c>
      <c r="BH28" s="96" t="str">
        <f t="shared" si="56"/>
        <v>G01 Z=[CW6 AND 4]/4*ZP F=FR</v>
      </c>
      <c r="BI28" s="96" t="str">
        <f t="shared" si="57"/>
        <v>G01 Z=[CW6 AND 2]/2*ZP F=FR</v>
      </c>
      <c r="BJ28" s="96" t="str">
        <f t="shared" si="58"/>
        <v>G01 Z=[CW6 AND 1]/1*ZP F=FR</v>
      </c>
      <c r="BK28" s="96" t="str">
        <f t="shared" si="59"/>
        <v>G01 Z=[CW11 AND 32]/32*ZP F=FR</v>
      </c>
      <c r="BL28" s="96" t="str">
        <f t="shared" si="60"/>
        <v>G01 Z=[CW11 AND 16]/16*ZP F=FR</v>
      </c>
      <c r="BM28" s="96" t="str">
        <f t="shared" si="61"/>
        <v>G01 Z=[CW11 AND 8]/8*ZP F=FR</v>
      </c>
      <c r="BN28" s="96" t="str">
        <f t="shared" si="62"/>
        <v>G01 Z=[CW16 AND 128]/128*ZP F=FR</v>
      </c>
      <c r="BO28" s="96" t="str">
        <f t="shared" si="63"/>
        <v>G01 Z=[CW16 AND 64]/64*ZP F=FR</v>
      </c>
      <c r="BP28" s="96" t="str">
        <f t="shared" si="64"/>
        <v>G01 Z=[CW15 AND 4]/4*ZP F=FR</v>
      </c>
      <c r="BQ28" s="96" t="str">
        <f t="shared" si="65"/>
        <v>G01 Z=[CW15 AND 2]/2*ZP F=FR</v>
      </c>
      <c r="BR28" s="96" t="str">
        <f t="shared" si="66"/>
        <v>G01 Z=[CW15 AND 1]/1*ZP F=FR</v>
      </c>
      <c r="BS28" s="96" t="str">
        <f t="shared" si="67"/>
        <v>G01 Z=[CW1 AND 32]/32*ZP F=FR</v>
      </c>
      <c r="BT28" s="96" t="str">
        <f t="shared" si="68"/>
        <v>G01 Z=[CW1 AND 16]/16*ZP F=FR</v>
      </c>
      <c r="BU28" s="96" t="s">
        <v>192</v>
      </c>
    </row>
    <row r="29" spans="3:73" x14ac:dyDescent="0.3">
      <c r="X29" t="s">
        <v>186</v>
      </c>
      <c r="AI29" s="108">
        <v>8</v>
      </c>
      <c r="AJ29" s="108">
        <v>1</v>
      </c>
      <c r="AK29" t="str">
        <f t="shared" si="51"/>
        <v>00000001</v>
      </c>
      <c r="AO29" s="96">
        <f t="shared" ref="AO29:BB29" si="73">AO13*1</f>
        <v>1</v>
      </c>
      <c r="AP29" s="96">
        <f t="shared" si="73"/>
        <v>2</v>
      </c>
      <c r="AQ29" s="96">
        <f t="shared" si="73"/>
        <v>6</v>
      </c>
      <c r="AR29" s="96">
        <f t="shared" si="73"/>
        <v>7</v>
      </c>
      <c r="AS29" s="96">
        <f t="shared" si="73"/>
        <v>8</v>
      </c>
      <c r="AT29" s="96">
        <f t="shared" si="73"/>
        <v>3</v>
      </c>
      <c r="AU29" s="96">
        <f t="shared" si="73"/>
        <v>4</v>
      </c>
      <c r="AV29" s="96">
        <f t="shared" si="73"/>
        <v>5</v>
      </c>
      <c r="AW29" s="96">
        <f t="shared" si="73"/>
        <v>1</v>
      </c>
      <c r="AX29" s="96">
        <f t="shared" si="73"/>
        <v>2</v>
      </c>
      <c r="AY29" s="96">
        <f t="shared" si="73"/>
        <v>6</v>
      </c>
      <c r="AZ29" s="96">
        <f t="shared" si="73"/>
        <v>7</v>
      </c>
      <c r="BA29" s="96">
        <f t="shared" si="73"/>
        <v>8</v>
      </c>
      <c r="BB29" s="96">
        <f t="shared" si="73"/>
        <v>3</v>
      </c>
      <c r="BE29">
        <v>9</v>
      </c>
      <c r="BF29" s="112" t="s">
        <v>191</v>
      </c>
      <c r="BG29" s="96" t="str">
        <f t="shared" si="55"/>
        <v>G01 Z=[CW7 AND 16]/16*ZP F=FR</v>
      </c>
      <c r="BH29" s="96" t="str">
        <f t="shared" si="56"/>
        <v>G01 Z=[CW7 AND 8]/8*ZP F=FR</v>
      </c>
      <c r="BI29" s="96" t="str">
        <f t="shared" si="57"/>
        <v>G01 Z=[CW10 AND 128]/128*ZP F=FR</v>
      </c>
      <c r="BJ29" s="96" t="str">
        <f t="shared" si="58"/>
        <v>G01 Z=[CW10 AND 64]/64*ZP F=FR</v>
      </c>
      <c r="BK29" s="96" t="str">
        <f t="shared" si="59"/>
        <v>G01 Z=[CW11 AND 4]/4*ZP F=FR</v>
      </c>
      <c r="BL29" s="96" t="str">
        <f t="shared" si="60"/>
        <v>G01 Z=[CW11 AND 2]/2*ZP F=FR</v>
      </c>
      <c r="BM29" s="96" t="str">
        <f t="shared" si="61"/>
        <v>G01 Z=[CW11 AND 1]/1*ZP F=FR</v>
      </c>
      <c r="BN29" s="96" t="str">
        <f t="shared" si="62"/>
        <v>G01 Z=[CW16 AND 32]/32*ZP F=FR</v>
      </c>
      <c r="BO29" s="96" t="str">
        <f t="shared" si="63"/>
        <v>G01 Z=[CW16 AND 16]/16*ZP F=FR</v>
      </c>
      <c r="BP29" s="96" t="str">
        <f t="shared" si="64"/>
        <v>G01 Z=[CW16 AND 8]/8*ZP F=FR</v>
      </c>
      <c r="BQ29" s="96" t="str">
        <f t="shared" si="65"/>
        <v>G01 Z=[CW22 AND 128]/128*ZP F=FR</v>
      </c>
      <c r="BR29" s="96" t="str">
        <f t="shared" si="66"/>
        <v>G01 Z=[CW22 AND 64]/64*ZP F=FR</v>
      </c>
      <c r="BS29" s="96" t="str">
        <f t="shared" si="67"/>
        <v>G01 Z=[CW1 AND 4]/4*ZP F=FR</v>
      </c>
      <c r="BT29" s="96" t="str">
        <f t="shared" si="68"/>
        <v>G01 Z=[CW1 AND 2]/2*ZP F=FR</v>
      </c>
      <c r="BU29" s="112" t="s">
        <v>191</v>
      </c>
    </row>
    <row r="30" spans="3:73" x14ac:dyDescent="0.3">
      <c r="X30" t="s">
        <v>187</v>
      </c>
      <c r="AO30" s="96">
        <f t="shared" ref="AO30:BB30" si="74">AO14*1</f>
        <v>3</v>
      </c>
      <c r="AP30" s="96">
        <f t="shared" si="74"/>
        <v>4</v>
      </c>
      <c r="AQ30" s="96">
        <f t="shared" si="74"/>
        <v>5</v>
      </c>
      <c r="AR30" s="96">
        <f t="shared" si="74"/>
        <v>1</v>
      </c>
      <c r="AS30" s="96">
        <f t="shared" si="74"/>
        <v>2</v>
      </c>
      <c r="AT30" s="96">
        <f t="shared" si="74"/>
        <v>6</v>
      </c>
      <c r="AU30" s="96">
        <f t="shared" si="74"/>
        <v>7</v>
      </c>
      <c r="AV30" s="96">
        <f t="shared" si="74"/>
        <v>8</v>
      </c>
      <c r="AW30" s="96">
        <f t="shared" si="74"/>
        <v>3</v>
      </c>
      <c r="AX30" s="96">
        <f t="shared" si="74"/>
        <v>4</v>
      </c>
      <c r="AY30" s="96">
        <f t="shared" si="74"/>
        <v>5</v>
      </c>
      <c r="AZ30" s="96">
        <f t="shared" si="74"/>
        <v>1</v>
      </c>
      <c r="BA30" s="96">
        <f t="shared" si="74"/>
        <v>2</v>
      </c>
      <c r="BB30" s="96">
        <f t="shared" si="74"/>
        <v>6</v>
      </c>
      <c r="BE30">
        <v>8</v>
      </c>
      <c r="BF30" s="112" t="s">
        <v>191</v>
      </c>
      <c r="BG30" s="96" t="str">
        <f t="shared" si="55"/>
        <v>G01 Z=[CW7 AND 2]/2*ZP F=FR</v>
      </c>
      <c r="BH30" s="96" t="str">
        <f t="shared" si="56"/>
        <v>G01 Z=[CW7 AND 1]/1*ZP F=FR</v>
      </c>
      <c r="BI30" s="96" t="str">
        <f t="shared" si="57"/>
        <v>G01 Z=[CW10 AND 32]/32*ZP F=FR</v>
      </c>
      <c r="BJ30" s="96" t="str">
        <f t="shared" si="58"/>
        <v>G01 Z=[CW10 AND 16]/16*ZP F=FR</v>
      </c>
      <c r="BK30" s="96" t="str">
        <f t="shared" si="59"/>
        <v>G01 Z=[CW10 AND 8]/8*ZP F=FR</v>
      </c>
      <c r="BL30" s="96" t="str">
        <f t="shared" si="60"/>
        <v>G01 Z=[CW17 AND 128]/128*ZP F=FR</v>
      </c>
      <c r="BM30" s="96" t="str">
        <f t="shared" si="61"/>
        <v>G01 Z=[CW17 AND 64]/64*ZP F=FR</v>
      </c>
      <c r="BN30" s="96" t="str">
        <f t="shared" si="62"/>
        <v>G01 Z=[CW16 AND 4]/4*ZP F=FR</v>
      </c>
      <c r="BO30" s="96" t="str">
        <f t="shared" si="63"/>
        <v>G01 Z=[CW16 AND 2]/2*ZP F=FR</v>
      </c>
      <c r="BP30" s="96" t="str">
        <f t="shared" si="64"/>
        <v>G01 Z=[CW16 AND 1]/1*ZP F=FR</v>
      </c>
      <c r="BQ30" s="96" t="str">
        <f t="shared" si="65"/>
        <v>G01 Z=[CW22 AND 32]/32*ZP F=FR</v>
      </c>
      <c r="BR30" s="96" t="str">
        <f t="shared" si="66"/>
        <v>G01 Z=[CW22 AND 16]/16*ZP F=FR</v>
      </c>
      <c r="BS30" s="96" t="str">
        <f t="shared" si="67"/>
        <v>G01 Z=[CW22 AND 8]/8*ZP F=FR</v>
      </c>
      <c r="BT30" s="96" t="str">
        <f t="shared" si="68"/>
        <v>G01 Z=[CW7 AND 128]/128*ZP F=FR</v>
      </c>
      <c r="BU30" s="96" t="s">
        <v>192</v>
      </c>
    </row>
    <row r="31" spans="3:73" x14ac:dyDescent="0.3">
      <c r="AO31" s="96">
        <f t="shared" ref="AO31:BB31" si="75">AO15*1</f>
        <v>6</v>
      </c>
      <c r="AP31" s="96">
        <f t="shared" si="75"/>
        <v>7</v>
      </c>
      <c r="AQ31" s="96">
        <f t="shared" si="75"/>
        <v>8</v>
      </c>
      <c r="AR31" s="96">
        <f t="shared" si="75"/>
        <v>3</v>
      </c>
      <c r="AS31" s="96">
        <f t="shared" si="75"/>
        <v>4</v>
      </c>
      <c r="AT31" s="96">
        <f t="shared" si="75"/>
        <v>5</v>
      </c>
      <c r="AU31" s="96">
        <f t="shared" si="75"/>
        <v>1</v>
      </c>
      <c r="AV31" s="96">
        <f t="shared" si="75"/>
        <v>2</v>
      </c>
      <c r="AW31" s="96">
        <f t="shared" si="75"/>
        <v>6</v>
      </c>
      <c r="AX31" s="96">
        <f t="shared" si="75"/>
        <v>7</v>
      </c>
      <c r="AY31" s="96">
        <f t="shared" si="75"/>
        <v>8</v>
      </c>
      <c r="AZ31" s="96">
        <f t="shared" si="75"/>
        <v>3</v>
      </c>
      <c r="BA31" s="96">
        <f t="shared" si="75"/>
        <v>4</v>
      </c>
      <c r="BB31" s="96">
        <f t="shared" si="75"/>
        <v>5</v>
      </c>
      <c r="BE31">
        <v>7</v>
      </c>
      <c r="BF31" s="112" t="s">
        <v>191</v>
      </c>
      <c r="BG31" s="96" t="str">
        <f t="shared" si="55"/>
        <v>G01 Z=[CW9 AND 128]/128*ZP F=FR</v>
      </c>
      <c r="BH31" s="96" t="str">
        <f t="shared" si="56"/>
        <v>G01 Z=[CW9 AND 64]/64*ZP F=FR</v>
      </c>
      <c r="BI31" s="96" t="str">
        <f t="shared" si="57"/>
        <v>G01 Z=[CW10 AND 4]/4*ZP F=FR</v>
      </c>
      <c r="BJ31" s="96" t="str">
        <f t="shared" si="58"/>
        <v>G01 Z=[CW10 AND 2]/2*ZP F=FR</v>
      </c>
      <c r="BK31" s="96" t="str">
        <f t="shared" si="59"/>
        <v>G01 Z=[CW10 AND 1]/1*ZP F=FR</v>
      </c>
      <c r="BL31" s="96" t="str">
        <f t="shared" si="60"/>
        <v>G01 Z=[CW17 AND 32]/32*ZP F=FR</v>
      </c>
      <c r="BM31" s="96" t="str">
        <f t="shared" si="61"/>
        <v>G01 Z=[CW17 AND 16]/16*ZP F=FR</v>
      </c>
      <c r="BN31" s="96" t="str">
        <f t="shared" si="62"/>
        <v>G01 Z=[CW17 AND 8]/8*ZP F=FR</v>
      </c>
      <c r="BO31" s="96" t="str">
        <f t="shared" si="63"/>
        <v>G01 Z=[CW21 AND 128]/128*ZP F=FR</v>
      </c>
      <c r="BP31" s="96" t="str">
        <f t="shared" si="64"/>
        <v>G01 Z=[CW21 AND 64]/64*ZP F=FR</v>
      </c>
      <c r="BQ31" s="96" t="str">
        <f t="shared" si="65"/>
        <v>G01 Z=[CW22 AND 4]/4*ZP F=FR</v>
      </c>
      <c r="BR31" s="96" t="str">
        <f t="shared" si="66"/>
        <v>G01 Z=[CW22 AND 2]/2*ZP F=FR</v>
      </c>
      <c r="BS31" s="96" t="str">
        <f t="shared" si="67"/>
        <v>G01 Z=[CW22 AND 1]/1*ZP F=FR</v>
      </c>
      <c r="BT31" s="96" t="str">
        <f t="shared" si="68"/>
        <v>G01 Z=[CW7 AND 32]/32*ZP F=FR</v>
      </c>
      <c r="BU31" s="112" t="s">
        <v>191</v>
      </c>
    </row>
    <row r="32" spans="3:73" x14ac:dyDescent="0.3">
      <c r="AO32" s="96">
        <f t="shared" ref="AO32:BB32" si="76">AO16*1</f>
        <v>1</v>
      </c>
      <c r="AP32" s="96">
        <f t="shared" si="76"/>
        <v>1</v>
      </c>
      <c r="AQ32" s="96">
        <f t="shared" si="76"/>
        <v>2</v>
      </c>
      <c r="AR32" s="96">
        <f t="shared" si="76"/>
        <v>6</v>
      </c>
      <c r="AS32" s="96">
        <f t="shared" si="76"/>
        <v>7</v>
      </c>
      <c r="AT32" s="96">
        <f t="shared" si="76"/>
        <v>8</v>
      </c>
      <c r="AU32" s="96">
        <f t="shared" si="76"/>
        <v>3</v>
      </c>
      <c r="AV32" s="96">
        <f t="shared" si="76"/>
        <v>4</v>
      </c>
      <c r="AW32" s="96">
        <f t="shared" si="76"/>
        <v>5</v>
      </c>
      <c r="AX32" s="96">
        <f t="shared" si="76"/>
        <v>1</v>
      </c>
      <c r="AY32" s="96">
        <f t="shared" si="76"/>
        <v>2</v>
      </c>
      <c r="AZ32" s="96">
        <f t="shared" si="76"/>
        <v>6</v>
      </c>
      <c r="BA32" s="96">
        <f t="shared" si="76"/>
        <v>7</v>
      </c>
      <c r="BB32" s="96">
        <f t="shared" si="76"/>
        <v>8</v>
      </c>
      <c r="BE32">
        <v>6</v>
      </c>
      <c r="BF32" s="112" t="s">
        <v>191</v>
      </c>
      <c r="BG32" s="96" t="str">
        <f t="shared" si="55"/>
        <v>G01 Z=[CW9 AND 32]/32*ZP F=FR</v>
      </c>
      <c r="BH32" s="96" t="str">
        <f t="shared" si="56"/>
        <v>G01 Z=[CW9 AND 16]/16*ZP F=FR</v>
      </c>
      <c r="BI32" s="96" t="str">
        <f t="shared" si="57"/>
        <v>G01 Z=[CW9 AND 8]/8*ZP F=FR</v>
      </c>
      <c r="BJ32" s="96" t="str">
        <f t="shared" si="58"/>
        <v>G01 Z=[CW18 AND 128]/128*ZP F=FR</v>
      </c>
      <c r="BK32" s="96" t="str">
        <f t="shared" si="59"/>
        <v>G01 Z=[CW18 AND 64]/64*ZP F=FR</v>
      </c>
      <c r="BL32" s="96" t="str">
        <f t="shared" si="60"/>
        <v>G01 Z=[CW17 AND 4]/4*ZP F=FR</v>
      </c>
      <c r="BM32" s="96" t="str">
        <f t="shared" si="61"/>
        <v>G01 Z=[CW17 AND 2]/2*ZP F=FR</v>
      </c>
      <c r="BN32" s="96" t="str">
        <f t="shared" si="62"/>
        <v>G01 Z=[CW17 AND 1]/1*ZP F=FR</v>
      </c>
      <c r="BO32" s="96" t="str">
        <f t="shared" si="63"/>
        <v>G01 Z=[CW21 AND 32]/32*ZP F=FR</v>
      </c>
      <c r="BP32" s="96" t="str">
        <f t="shared" si="64"/>
        <v>G01 Z=[CW21 AND 16]/16*ZP F=FR</v>
      </c>
      <c r="BQ32" s="96" t="str">
        <f t="shared" si="65"/>
        <v>G01 Z=[CW21 AND 8]/8*ZP F=FR</v>
      </c>
      <c r="BR32" s="96" t="str">
        <f t="shared" si="66"/>
        <v>G01 Z=[CW23 AND 128]/128*ZP F=FR</v>
      </c>
      <c r="BS32" s="96" t="str">
        <f t="shared" si="67"/>
        <v>G01 Z=[CW23 AND 64]/64*ZP F=FR</v>
      </c>
      <c r="BT32" s="96" t="str">
        <f t="shared" si="68"/>
        <v>G01 Z=[CW7 AND 4]/4*ZP F=FR</v>
      </c>
      <c r="BU32" s="96" t="s">
        <v>192</v>
      </c>
    </row>
    <row r="33" spans="41:73" x14ac:dyDescent="0.3">
      <c r="AO33" s="96">
        <f t="shared" ref="AO33:BB33" si="77">AO17*1</f>
        <v>2</v>
      </c>
      <c r="AP33" s="96">
        <f t="shared" si="77"/>
        <v>3</v>
      </c>
      <c r="AQ33" s="96">
        <f t="shared" si="77"/>
        <v>4</v>
      </c>
      <c r="AR33" s="96">
        <f t="shared" si="77"/>
        <v>5</v>
      </c>
      <c r="AS33" s="96">
        <f t="shared" si="77"/>
        <v>1</v>
      </c>
      <c r="AT33" s="96">
        <f t="shared" si="77"/>
        <v>2</v>
      </c>
      <c r="AU33" s="96">
        <f t="shared" si="77"/>
        <v>6</v>
      </c>
      <c r="AV33" s="96">
        <f t="shared" si="77"/>
        <v>7</v>
      </c>
      <c r="AW33" s="96">
        <f t="shared" si="77"/>
        <v>8</v>
      </c>
      <c r="AX33" s="96">
        <f t="shared" si="77"/>
        <v>3</v>
      </c>
      <c r="AY33" s="96">
        <f t="shared" si="77"/>
        <v>4</v>
      </c>
      <c r="AZ33" s="96">
        <f t="shared" si="77"/>
        <v>5</v>
      </c>
      <c r="BA33" s="96" t="e">
        <f t="shared" si="77"/>
        <v>#VALUE!</v>
      </c>
      <c r="BB33" s="96" t="e">
        <f t="shared" si="77"/>
        <v>#VALUE!</v>
      </c>
      <c r="BE33">
        <v>5</v>
      </c>
      <c r="BF33" s="112" t="s">
        <v>191</v>
      </c>
      <c r="BG33" s="96" t="str">
        <f t="shared" si="55"/>
        <v>G01 Z=[CW9 AND 4]/4*ZP F=FR</v>
      </c>
      <c r="BH33" s="96" t="str">
        <f t="shared" si="56"/>
        <v>G01 Z=[CW9 AND 2]/2*ZP F=FR</v>
      </c>
      <c r="BI33" s="96" t="str">
        <f t="shared" si="57"/>
        <v>G01 Z=[CW9 AND 1]/1*ZP F=FR</v>
      </c>
      <c r="BJ33" s="96" t="str">
        <f t="shared" si="58"/>
        <v>G01 Z=[CW18 AND 32]/32*ZP F=FR</v>
      </c>
      <c r="BK33" s="96" t="str">
        <f t="shared" si="59"/>
        <v>G01 Z=[CW18 AND 16]/16*ZP F=FR</v>
      </c>
      <c r="BL33" s="96" t="str">
        <f t="shared" si="60"/>
        <v>G01 Z=[CW18 AND 8]/8*ZP F=FR</v>
      </c>
      <c r="BM33" s="96" t="str">
        <f t="shared" si="61"/>
        <v>G01 Z=[CW20 AND 128]/128*ZP F=FR</v>
      </c>
      <c r="BN33" s="96" t="str">
        <f t="shared" si="62"/>
        <v>G01 Z=[CW20 AND 64]/64*ZP F=FR</v>
      </c>
      <c r="BO33" s="96" t="str">
        <f t="shared" si="63"/>
        <v>G01 Z=[CW21 AND 4]/4*ZP F=FR</v>
      </c>
      <c r="BP33" s="96" t="str">
        <f t="shared" si="64"/>
        <v>G01 Z=[CW21 AND 2]/2*ZP F=FR</v>
      </c>
      <c r="BQ33" s="96" t="str">
        <f t="shared" si="65"/>
        <v>G01 Z=[CW21 AND 1]/1*ZP F=FR</v>
      </c>
      <c r="BR33" s="96" t="str">
        <f t="shared" si="66"/>
        <v>G01 Z=[CW23 AND 32]/32*ZP F=FR</v>
      </c>
      <c r="BS33" s="96" t="str">
        <f t="shared" si="67"/>
        <v>G01 Z=[CW23 AND 16]/16*ZP F=FR</v>
      </c>
      <c r="BT33" s="96" t="str">
        <f t="shared" si="68"/>
        <v>G01 Z=[CW23 AND 8]/8*ZP F=FR</v>
      </c>
      <c r="BU33" s="112" t="s">
        <v>191</v>
      </c>
    </row>
    <row r="34" spans="41:73" x14ac:dyDescent="0.3">
      <c r="AO34" s="96">
        <f t="shared" ref="AO34:BB34" si="78">AO18*1</f>
        <v>3</v>
      </c>
      <c r="AP34" s="96">
        <f t="shared" si="78"/>
        <v>6</v>
      </c>
      <c r="AQ34" s="96">
        <f t="shared" si="78"/>
        <v>7</v>
      </c>
      <c r="AR34" s="96">
        <f t="shared" si="78"/>
        <v>8</v>
      </c>
      <c r="AS34" s="96">
        <f t="shared" si="78"/>
        <v>3</v>
      </c>
      <c r="AT34" s="96">
        <f t="shared" si="78"/>
        <v>4</v>
      </c>
      <c r="AU34" s="96">
        <f t="shared" si="78"/>
        <v>5</v>
      </c>
      <c r="AV34" s="96">
        <f t="shared" si="78"/>
        <v>1</v>
      </c>
      <c r="AW34" s="96">
        <f t="shared" si="78"/>
        <v>2</v>
      </c>
      <c r="AX34" s="96">
        <f t="shared" si="78"/>
        <v>6</v>
      </c>
      <c r="AY34" s="96">
        <f t="shared" si="78"/>
        <v>7</v>
      </c>
      <c r="AZ34" s="96">
        <f t="shared" si="78"/>
        <v>8</v>
      </c>
      <c r="BA34" s="96" t="e">
        <f t="shared" si="78"/>
        <v>#VALUE!</v>
      </c>
      <c r="BB34" s="96" t="e">
        <f t="shared" si="78"/>
        <v>#VALUE!</v>
      </c>
      <c r="BE34">
        <v>4</v>
      </c>
      <c r="BF34" s="112" t="s">
        <v>191</v>
      </c>
      <c r="BG34" s="96" t="str">
        <f t="shared" si="55"/>
        <v>G01 Z=[CW8 AND 128]/128*ZP F=FR</v>
      </c>
      <c r="BH34" s="96" t="str">
        <f t="shared" si="56"/>
        <v>G01 Z=[CW19 AND 128]/128*ZP F=FR</v>
      </c>
      <c r="BI34" s="96" t="str">
        <f t="shared" si="57"/>
        <v>G01 Z=[CW19 AND 64]/64*ZP F=FR</v>
      </c>
      <c r="BJ34" s="96" t="str">
        <f t="shared" si="58"/>
        <v>G01 Z=[CW18 AND 4]/4*ZP F=FR</v>
      </c>
      <c r="BK34" s="96" t="str">
        <f t="shared" si="59"/>
        <v>G01 Z=[CW18 AND 2]/2*ZP F=FR</v>
      </c>
      <c r="BL34" s="96" t="str">
        <f t="shared" si="60"/>
        <v>G01 Z=[CW18 AND 1]/1*ZP F=FR</v>
      </c>
      <c r="BM34" s="96" t="str">
        <f t="shared" si="61"/>
        <v>G01 Z=[CW20 AND 32]/32*ZP F=FR</v>
      </c>
      <c r="BN34" s="96" t="str">
        <f t="shared" si="62"/>
        <v>G01 Z=[CW20 AND 16]/16*ZP F=FR</v>
      </c>
      <c r="BO34" s="96" t="str">
        <f t="shared" si="63"/>
        <v>G01 Z=[CW20 AND 8]/8*ZP F=FR</v>
      </c>
      <c r="BP34" s="96" t="str">
        <f t="shared" si="64"/>
        <v>G01 Z=[CW24 AND 128]/128*ZP F=FR</v>
      </c>
      <c r="BQ34" s="96" t="str">
        <f t="shared" si="65"/>
        <v>G01 Z=[CW24 AND 64]/64*ZP F=FR</v>
      </c>
      <c r="BR34" s="96" t="str">
        <f t="shared" si="66"/>
        <v>G01 Z=[CW23 AND 4]/4*ZP F=FR</v>
      </c>
      <c r="BS34" s="96" t="str">
        <f t="shared" si="67"/>
        <v>G01 Z=[CW23 AND 2]/2*ZP F=FR</v>
      </c>
      <c r="BT34" s="96" t="str">
        <f t="shared" si="68"/>
        <v>G01 Z=[CW23 AND 1]/1*ZP F=FR</v>
      </c>
      <c r="BU34" s="96" t="s">
        <v>192</v>
      </c>
    </row>
    <row r="35" spans="41:73" x14ac:dyDescent="0.3">
      <c r="BE35">
        <v>3</v>
      </c>
      <c r="BF35" s="112" t="s">
        <v>191</v>
      </c>
      <c r="BG35" s="96" t="str">
        <f t="shared" si="55"/>
        <v>G01 Z=[CW8 AND 64]/64*ZP F=FR</v>
      </c>
      <c r="BH35" s="96" t="str">
        <f t="shared" si="56"/>
        <v>G01 Z=[CW19 AND 32]/32*ZP F=FR</v>
      </c>
      <c r="BI35" s="96" t="str">
        <f t="shared" si="57"/>
        <v>G01 Z=[CW19 AND 16]/16*ZP F=FR</v>
      </c>
      <c r="BJ35" s="96" t="str">
        <f t="shared" si="58"/>
        <v>G01 Z=[CW19 AND 8]/8*ZP F=FR</v>
      </c>
      <c r="BK35" s="96" t="str">
        <f t="shared" si="59"/>
        <v>G01 Z=[CW3 AND 128]/128*ZP F=FR</v>
      </c>
      <c r="BL35" s="96" t="str">
        <f t="shared" si="60"/>
        <v>G01 Z=[CW3 AND 64]/64*ZP F=FR</v>
      </c>
      <c r="BM35" s="96" t="str">
        <f t="shared" si="61"/>
        <v>G01 Z=[CW20 AND 4]/4*ZP F=FR</v>
      </c>
      <c r="BN35" s="96" t="str">
        <f t="shared" si="62"/>
        <v>G01 Z=[CW20 AND 2]/2*ZP F=FR</v>
      </c>
      <c r="BO35" s="96" t="str">
        <f t="shared" si="63"/>
        <v>G01 Z=[CW20 AND 1]/1*ZP F=FR</v>
      </c>
      <c r="BP35" s="96" t="str">
        <f t="shared" si="64"/>
        <v>G01 Z=[CW24 AND 32]/32*ZP F=FR</v>
      </c>
      <c r="BQ35" s="96" t="str">
        <f t="shared" si="65"/>
        <v>G01 Z=[CW24 AND 16]/16*ZP F=FR</v>
      </c>
      <c r="BR35" s="96" t="str">
        <f t="shared" si="66"/>
        <v>G01 Z=[CW24 AND 8]/8*ZP F=FR</v>
      </c>
      <c r="BS35" s="96" t="s">
        <v>191</v>
      </c>
      <c r="BT35" s="96" t="s">
        <v>192</v>
      </c>
      <c r="BU35" s="112" t="s">
        <v>191</v>
      </c>
    </row>
    <row r="36" spans="41:73" x14ac:dyDescent="0.3">
      <c r="BE36">
        <v>2</v>
      </c>
      <c r="BF36" s="112" t="s">
        <v>191</v>
      </c>
      <c r="BG36" s="96" t="str">
        <f t="shared" si="55"/>
        <v>G01 Z=[CW8 AND 32]/32*ZP F=FR</v>
      </c>
      <c r="BH36" s="96" t="str">
        <f t="shared" si="56"/>
        <v>G01 Z=[CW19 AND 4]/4*ZP F=FR</v>
      </c>
      <c r="BI36" s="96" t="str">
        <f t="shared" si="57"/>
        <v>G01 Z=[CW19 AND 2]/2*ZP F=FR</v>
      </c>
      <c r="BJ36" s="96" t="str">
        <f t="shared" si="58"/>
        <v>G01 Z=[CW19 AND 1]/1*ZP F=FR</v>
      </c>
      <c r="BK36" s="96" t="str">
        <f t="shared" si="59"/>
        <v>G01 Z=[CW3 AND 32]/32*ZP F=FR</v>
      </c>
      <c r="BL36" s="96" t="str">
        <f t="shared" si="60"/>
        <v>G01 Z=[CW3 AND 16]/16*ZP F=FR</v>
      </c>
      <c r="BM36" s="96" t="str">
        <f t="shared" si="61"/>
        <v>G01 Z=[CW3 AND 8]/8*ZP F=FR</v>
      </c>
      <c r="BN36" s="96" t="str">
        <f t="shared" si="62"/>
        <v>G01 Z=[CW4 AND 128]/128*ZP F=FR</v>
      </c>
      <c r="BO36" s="96" t="str">
        <f t="shared" si="63"/>
        <v>G01 Z=[CW4 AND 64]/64*ZP F=FR</v>
      </c>
      <c r="BP36" s="96" t="str">
        <f t="shared" si="64"/>
        <v>G01 Z=[CW24 AND 4]/4*ZP F=FR</v>
      </c>
      <c r="BQ36" s="96" t="str">
        <f t="shared" si="65"/>
        <v>G01 Z=[CW24 AND 2]/2*ZP F=FR</v>
      </c>
      <c r="BR36" s="96" t="str">
        <f t="shared" si="66"/>
        <v>G01 Z=[CW24 AND 1]/1*ZP F=FR</v>
      </c>
      <c r="BS36" s="96" t="s">
        <v>192</v>
      </c>
      <c r="BT36" s="96" t="s">
        <v>191</v>
      </c>
      <c r="BU36" s="96" t="s">
        <v>192</v>
      </c>
    </row>
    <row r="37" spans="41:73" x14ac:dyDescent="0.3">
      <c r="BE37">
        <v>1</v>
      </c>
      <c r="BF37" s="112" t="s">
        <v>191</v>
      </c>
      <c r="BG37" s="112" t="s">
        <v>191</v>
      </c>
      <c r="BH37" s="112" t="s">
        <v>191</v>
      </c>
      <c r="BI37" s="112" t="s">
        <v>191</v>
      </c>
      <c r="BJ37" s="112" t="s">
        <v>191</v>
      </c>
      <c r="BK37" s="112" t="s">
        <v>191</v>
      </c>
      <c r="BL37" s="112" t="s">
        <v>191</v>
      </c>
      <c r="BM37" s="112" t="s">
        <v>191</v>
      </c>
      <c r="BN37" s="112" t="s">
        <v>191</v>
      </c>
      <c r="BO37" s="112" t="s">
        <v>191</v>
      </c>
      <c r="BP37" s="112" t="s">
        <v>191</v>
      </c>
      <c r="BQ37" s="112" t="s">
        <v>191</v>
      </c>
      <c r="BR37" s="112" t="s">
        <v>191</v>
      </c>
      <c r="BS37" s="112" t="s">
        <v>191</v>
      </c>
      <c r="BT37" s="112" t="s">
        <v>191</v>
      </c>
      <c r="BU37" s="112" t="s">
        <v>191</v>
      </c>
    </row>
    <row r="38" spans="41:73" x14ac:dyDescent="0.3">
      <c r="BF38">
        <v>1</v>
      </c>
      <c r="BG38">
        <v>2</v>
      </c>
      <c r="BH38">
        <v>3</v>
      </c>
      <c r="BI38">
        <v>4</v>
      </c>
      <c r="BJ38">
        <v>5</v>
      </c>
      <c r="BK38">
        <v>6</v>
      </c>
      <c r="BL38">
        <v>7</v>
      </c>
      <c r="BM38">
        <v>8</v>
      </c>
      <c r="BN38">
        <v>9</v>
      </c>
      <c r="BO38">
        <v>10</v>
      </c>
      <c r="BP38">
        <v>11</v>
      </c>
      <c r="BQ38">
        <v>12</v>
      </c>
      <c r="BR38">
        <v>13</v>
      </c>
      <c r="BS38">
        <v>14</v>
      </c>
      <c r="BT38">
        <v>15</v>
      </c>
      <c r="BU38">
        <v>16</v>
      </c>
    </row>
    <row r="40" spans="41:73" x14ac:dyDescent="0.3">
      <c r="BC40" t="s">
        <v>194</v>
      </c>
    </row>
    <row r="41" spans="41:73" x14ac:dyDescent="0.3">
      <c r="BE41">
        <v>16</v>
      </c>
      <c r="BF41" t="str">
        <f>"G00 X=[LSX+"&amp;BF$38&amp;"*DSP] Y=[LSY +"&amp;$BE41&amp;"*DSP]"</f>
        <v>G00 X=[LSX+1*DSP] Y=[LSY +16*DSP]</v>
      </c>
      <c r="BG41" t="str">
        <f>"G00 X=[LSX+"&amp;BG$38&amp;"*DSP] Y=[LSY +"&amp;$BE41&amp;"*DSP]"</f>
        <v>G00 X=[LSX+2*DSP] Y=[LSY +16*DSP]</v>
      </c>
      <c r="BH41" t="str">
        <f t="shared" ref="BH41:BU41" si="79">"G00 X=[LSX+"&amp;BH$38&amp;"*DSP] Y=[LSY +"&amp;$BE41&amp;"*DSP]"</f>
        <v>G00 X=[LSX+3*DSP] Y=[LSY +16*DSP]</v>
      </c>
      <c r="BI41" t="str">
        <f t="shared" si="79"/>
        <v>G00 X=[LSX+4*DSP] Y=[LSY +16*DSP]</v>
      </c>
      <c r="BJ41" t="str">
        <f t="shared" si="79"/>
        <v>G00 X=[LSX+5*DSP] Y=[LSY +16*DSP]</v>
      </c>
      <c r="BK41" t="str">
        <f t="shared" si="79"/>
        <v>G00 X=[LSX+6*DSP] Y=[LSY +16*DSP]</v>
      </c>
      <c r="BL41" t="str">
        <f t="shared" si="79"/>
        <v>G00 X=[LSX+7*DSP] Y=[LSY +16*DSP]</v>
      </c>
      <c r="BM41" t="str">
        <f t="shared" si="79"/>
        <v>G00 X=[LSX+8*DSP] Y=[LSY +16*DSP]</v>
      </c>
      <c r="BN41" t="str">
        <f t="shared" si="79"/>
        <v>G00 X=[LSX+9*DSP] Y=[LSY +16*DSP]</v>
      </c>
      <c r="BO41" t="str">
        <f t="shared" si="79"/>
        <v>G00 X=[LSX+10*DSP] Y=[LSY +16*DSP]</v>
      </c>
      <c r="BP41" t="str">
        <f t="shared" si="79"/>
        <v>G00 X=[LSX+11*DSP] Y=[LSY +16*DSP]</v>
      </c>
      <c r="BQ41" t="str">
        <f t="shared" si="79"/>
        <v>G00 X=[LSX+12*DSP] Y=[LSY +16*DSP]</v>
      </c>
      <c r="BR41" t="str">
        <f t="shared" si="79"/>
        <v>G00 X=[LSX+13*DSP] Y=[LSY +16*DSP]</v>
      </c>
      <c r="BS41" t="str">
        <f t="shared" si="79"/>
        <v>G00 X=[LSX+14*DSP] Y=[LSY +16*DSP]</v>
      </c>
      <c r="BT41" t="str">
        <f t="shared" si="79"/>
        <v>G00 X=[LSX+15*DSP] Y=[LSY +16*DSP]</v>
      </c>
      <c r="BU41" t="str">
        <f t="shared" si="79"/>
        <v>G00 X=[LSX+16*DSP] Y=[LSY +16*DSP]</v>
      </c>
    </row>
    <row r="42" spans="41:73" x14ac:dyDescent="0.3">
      <c r="BE42">
        <v>15</v>
      </c>
      <c r="BF42" t="str">
        <f t="shared" ref="BF42:BU56" si="80">"G00 X=[LSX+"&amp;BF$38&amp;"*DSP] Y=[LSY +"&amp;$BE42&amp;"*DSP]"</f>
        <v>G00 X=[LSX+1*DSP] Y=[LSY +15*DSP]</v>
      </c>
      <c r="BG42" t="str">
        <f t="shared" si="80"/>
        <v>G00 X=[LSX+2*DSP] Y=[LSY +15*DSP]</v>
      </c>
      <c r="BH42" t="str">
        <f t="shared" si="80"/>
        <v>G00 X=[LSX+3*DSP] Y=[LSY +15*DSP]</v>
      </c>
      <c r="BI42" t="str">
        <f t="shared" si="80"/>
        <v>G00 X=[LSX+4*DSP] Y=[LSY +15*DSP]</v>
      </c>
      <c r="BJ42" t="str">
        <f t="shared" si="80"/>
        <v>G00 X=[LSX+5*DSP] Y=[LSY +15*DSP]</v>
      </c>
      <c r="BK42" t="str">
        <f t="shared" si="80"/>
        <v>G00 X=[LSX+6*DSP] Y=[LSY +15*DSP]</v>
      </c>
      <c r="BL42" t="str">
        <f t="shared" si="80"/>
        <v>G00 X=[LSX+7*DSP] Y=[LSY +15*DSP]</v>
      </c>
      <c r="BM42" t="str">
        <f t="shared" si="80"/>
        <v>G00 X=[LSX+8*DSP] Y=[LSY +15*DSP]</v>
      </c>
      <c r="BN42" t="str">
        <f t="shared" si="80"/>
        <v>G00 X=[LSX+9*DSP] Y=[LSY +15*DSP]</v>
      </c>
      <c r="BO42" t="str">
        <f t="shared" si="80"/>
        <v>G00 X=[LSX+10*DSP] Y=[LSY +15*DSP]</v>
      </c>
      <c r="BP42" t="str">
        <f t="shared" si="80"/>
        <v>G00 X=[LSX+11*DSP] Y=[LSY +15*DSP]</v>
      </c>
      <c r="BQ42" t="str">
        <f t="shared" si="80"/>
        <v>G00 X=[LSX+12*DSP] Y=[LSY +15*DSP]</v>
      </c>
      <c r="BR42" t="str">
        <f t="shared" si="80"/>
        <v>G00 X=[LSX+13*DSP] Y=[LSY +15*DSP]</v>
      </c>
      <c r="BS42" t="str">
        <f t="shared" si="80"/>
        <v>G00 X=[LSX+14*DSP] Y=[LSY +15*DSP]</v>
      </c>
      <c r="BT42" t="str">
        <f t="shared" si="80"/>
        <v>G00 X=[LSX+15*DSP] Y=[LSY +15*DSP]</v>
      </c>
      <c r="BU42" t="str">
        <f t="shared" si="80"/>
        <v>G00 X=[LSX+16*DSP] Y=[LSY +15*DSP]</v>
      </c>
    </row>
    <row r="43" spans="41:73" x14ac:dyDescent="0.3">
      <c r="BE43">
        <v>14</v>
      </c>
      <c r="BF43" t="str">
        <f t="shared" si="80"/>
        <v>G00 X=[LSX+1*DSP] Y=[LSY +14*DSP]</v>
      </c>
      <c r="BG43" t="str">
        <f t="shared" si="80"/>
        <v>G00 X=[LSX+2*DSP] Y=[LSY +14*DSP]</v>
      </c>
      <c r="BH43" t="str">
        <f t="shared" si="80"/>
        <v>G00 X=[LSX+3*DSP] Y=[LSY +14*DSP]</v>
      </c>
      <c r="BI43" t="str">
        <f t="shared" si="80"/>
        <v>G00 X=[LSX+4*DSP] Y=[LSY +14*DSP]</v>
      </c>
      <c r="BJ43" t="str">
        <f t="shared" si="80"/>
        <v>G00 X=[LSX+5*DSP] Y=[LSY +14*DSP]</v>
      </c>
      <c r="BK43" t="str">
        <f t="shared" si="80"/>
        <v>G00 X=[LSX+6*DSP] Y=[LSY +14*DSP]</v>
      </c>
      <c r="BL43" t="str">
        <f t="shared" si="80"/>
        <v>G00 X=[LSX+7*DSP] Y=[LSY +14*DSP]</v>
      </c>
      <c r="BM43" t="str">
        <f t="shared" si="80"/>
        <v>G00 X=[LSX+8*DSP] Y=[LSY +14*DSP]</v>
      </c>
      <c r="BN43" t="str">
        <f t="shared" si="80"/>
        <v>G00 X=[LSX+9*DSP] Y=[LSY +14*DSP]</v>
      </c>
      <c r="BO43" t="str">
        <f t="shared" si="80"/>
        <v>G00 X=[LSX+10*DSP] Y=[LSY +14*DSP]</v>
      </c>
      <c r="BP43" t="str">
        <f t="shared" si="80"/>
        <v>G00 X=[LSX+11*DSP] Y=[LSY +14*DSP]</v>
      </c>
      <c r="BQ43" t="str">
        <f t="shared" si="80"/>
        <v>G00 X=[LSX+12*DSP] Y=[LSY +14*DSP]</v>
      </c>
      <c r="BR43" t="str">
        <f t="shared" si="80"/>
        <v>G00 X=[LSX+13*DSP] Y=[LSY +14*DSP]</v>
      </c>
      <c r="BS43" t="str">
        <f t="shared" si="80"/>
        <v>G00 X=[LSX+14*DSP] Y=[LSY +14*DSP]</v>
      </c>
      <c r="BT43" t="str">
        <f t="shared" si="80"/>
        <v>G00 X=[LSX+15*DSP] Y=[LSY +14*DSP]</v>
      </c>
      <c r="BU43" t="str">
        <f t="shared" si="80"/>
        <v>G00 X=[LSX+16*DSP] Y=[LSY +14*DSP]</v>
      </c>
    </row>
    <row r="44" spans="41:73" x14ac:dyDescent="0.3">
      <c r="BE44">
        <v>13</v>
      </c>
      <c r="BF44" t="str">
        <f t="shared" si="80"/>
        <v>G00 X=[LSX+1*DSP] Y=[LSY +13*DSP]</v>
      </c>
      <c r="BG44" t="str">
        <f>"G00 X=[LSX+"&amp;BG$38&amp;"*DSP] Y=[LSY +"&amp;$BE44&amp;"*DSP]"</f>
        <v>G00 X=[LSX+2*DSP] Y=[LSY +13*DSP]</v>
      </c>
      <c r="BH44" t="str">
        <f t="shared" si="80"/>
        <v>G00 X=[LSX+3*DSP] Y=[LSY +13*DSP]</v>
      </c>
      <c r="BI44" t="str">
        <f t="shared" si="80"/>
        <v>G00 X=[LSX+4*DSP] Y=[LSY +13*DSP]</v>
      </c>
      <c r="BJ44" t="str">
        <f t="shared" si="80"/>
        <v>G00 X=[LSX+5*DSP] Y=[LSY +13*DSP]</v>
      </c>
      <c r="BK44" t="str">
        <f t="shared" si="80"/>
        <v>G00 X=[LSX+6*DSP] Y=[LSY +13*DSP]</v>
      </c>
      <c r="BL44" t="str">
        <f t="shared" si="80"/>
        <v>G00 X=[LSX+7*DSP] Y=[LSY +13*DSP]</v>
      </c>
      <c r="BM44" t="str">
        <f t="shared" si="80"/>
        <v>G00 X=[LSX+8*DSP] Y=[LSY +13*DSP]</v>
      </c>
      <c r="BN44" t="str">
        <f t="shared" si="80"/>
        <v>G00 X=[LSX+9*DSP] Y=[LSY +13*DSP]</v>
      </c>
      <c r="BO44" t="str">
        <f t="shared" si="80"/>
        <v>G00 X=[LSX+10*DSP] Y=[LSY +13*DSP]</v>
      </c>
      <c r="BP44" t="str">
        <f t="shared" si="80"/>
        <v>G00 X=[LSX+11*DSP] Y=[LSY +13*DSP]</v>
      </c>
      <c r="BQ44" t="str">
        <f t="shared" si="80"/>
        <v>G00 X=[LSX+12*DSP] Y=[LSY +13*DSP]</v>
      </c>
      <c r="BR44" t="str">
        <f t="shared" si="80"/>
        <v>G00 X=[LSX+13*DSP] Y=[LSY +13*DSP]</v>
      </c>
      <c r="BS44" t="str">
        <f t="shared" si="80"/>
        <v>G00 X=[LSX+14*DSP] Y=[LSY +13*DSP]</v>
      </c>
      <c r="BT44" t="str">
        <f t="shared" si="80"/>
        <v>G00 X=[LSX+15*DSP] Y=[LSY +13*DSP]</v>
      </c>
      <c r="BU44" t="str">
        <f t="shared" si="80"/>
        <v>G00 X=[LSX+16*DSP] Y=[LSY +13*DSP]</v>
      </c>
    </row>
    <row r="45" spans="41:73" x14ac:dyDescent="0.3">
      <c r="BE45">
        <v>12</v>
      </c>
      <c r="BF45" t="str">
        <f t="shared" si="80"/>
        <v>G00 X=[LSX+1*DSP] Y=[LSY +12*DSP]</v>
      </c>
      <c r="BG45" t="str">
        <f t="shared" si="80"/>
        <v>G00 X=[LSX+2*DSP] Y=[LSY +12*DSP]</v>
      </c>
      <c r="BH45" t="str">
        <f t="shared" si="80"/>
        <v>G00 X=[LSX+3*DSP] Y=[LSY +12*DSP]</v>
      </c>
      <c r="BI45" t="str">
        <f t="shared" si="80"/>
        <v>G00 X=[LSX+4*DSP] Y=[LSY +12*DSP]</v>
      </c>
      <c r="BJ45" t="str">
        <f t="shared" si="80"/>
        <v>G00 X=[LSX+5*DSP] Y=[LSY +12*DSP]</v>
      </c>
      <c r="BK45" t="str">
        <f t="shared" si="80"/>
        <v>G00 X=[LSX+6*DSP] Y=[LSY +12*DSP]</v>
      </c>
      <c r="BL45" t="str">
        <f t="shared" si="80"/>
        <v>G00 X=[LSX+7*DSP] Y=[LSY +12*DSP]</v>
      </c>
      <c r="BM45" t="str">
        <f t="shared" si="80"/>
        <v>G00 X=[LSX+8*DSP] Y=[LSY +12*DSP]</v>
      </c>
      <c r="BN45" t="str">
        <f t="shared" si="80"/>
        <v>G00 X=[LSX+9*DSP] Y=[LSY +12*DSP]</v>
      </c>
      <c r="BO45" t="str">
        <f t="shared" si="80"/>
        <v>G00 X=[LSX+10*DSP] Y=[LSY +12*DSP]</v>
      </c>
      <c r="BP45" t="str">
        <f t="shared" si="80"/>
        <v>G00 X=[LSX+11*DSP] Y=[LSY +12*DSP]</v>
      </c>
      <c r="BQ45" t="str">
        <f t="shared" si="80"/>
        <v>G00 X=[LSX+12*DSP] Y=[LSY +12*DSP]</v>
      </c>
      <c r="BR45" t="str">
        <f t="shared" si="80"/>
        <v>G00 X=[LSX+13*DSP] Y=[LSY +12*DSP]</v>
      </c>
      <c r="BS45" t="str">
        <f t="shared" si="80"/>
        <v>G00 X=[LSX+14*DSP] Y=[LSY +12*DSP]</v>
      </c>
      <c r="BT45" t="str">
        <f t="shared" si="80"/>
        <v>G00 X=[LSX+15*DSP] Y=[LSY +12*DSP]</v>
      </c>
      <c r="BU45" t="str">
        <f t="shared" si="80"/>
        <v>G00 X=[LSX+16*DSP] Y=[LSY +12*DSP]</v>
      </c>
    </row>
    <row r="46" spans="41:73" x14ac:dyDescent="0.3">
      <c r="BE46">
        <v>11</v>
      </c>
      <c r="BF46" t="str">
        <f t="shared" si="80"/>
        <v>G00 X=[LSX+1*DSP] Y=[LSY +11*DSP]</v>
      </c>
      <c r="BG46" t="str">
        <f t="shared" si="80"/>
        <v>G00 X=[LSX+2*DSP] Y=[LSY +11*DSP]</v>
      </c>
      <c r="BH46" t="str">
        <f t="shared" si="80"/>
        <v>G00 X=[LSX+3*DSP] Y=[LSY +11*DSP]</v>
      </c>
      <c r="BI46" t="str">
        <f t="shared" si="80"/>
        <v>G00 X=[LSX+4*DSP] Y=[LSY +11*DSP]</v>
      </c>
      <c r="BJ46" t="str">
        <f t="shared" si="80"/>
        <v>G00 X=[LSX+5*DSP] Y=[LSY +11*DSP]</v>
      </c>
      <c r="BK46" t="str">
        <f t="shared" si="80"/>
        <v>G00 X=[LSX+6*DSP] Y=[LSY +11*DSP]</v>
      </c>
      <c r="BL46" t="str">
        <f t="shared" si="80"/>
        <v>G00 X=[LSX+7*DSP] Y=[LSY +11*DSP]</v>
      </c>
      <c r="BM46" t="str">
        <f t="shared" si="80"/>
        <v>G00 X=[LSX+8*DSP] Y=[LSY +11*DSP]</v>
      </c>
      <c r="BN46" t="str">
        <f t="shared" si="80"/>
        <v>G00 X=[LSX+9*DSP] Y=[LSY +11*DSP]</v>
      </c>
      <c r="BO46" t="str">
        <f t="shared" si="80"/>
        <v>G00 X=[LSX+10*DSP] Y=[LSY +11*DSP]</v>
      </c>
      <c r="BP46" t="str">
        <f t="shared" si="80"/>
        <v>G00 X=[LSX+11*DSP] Y=[LSY +11*DSP]</v>
      </c>
      <c r="BQ46" t="str">
        <f t="shared" si="80"/>
        <v>G00 X=[LSX+12*DSP] Y=[LSY +11*DSP]</v>
      </c>
      <c r="BR46" t="str">
        <f t="shared" si="80"/>
        <v>G00 X=[LSX+13*DSP] Y=[LSY +11*DSP]</v>
      </c>
      <c r="BS46" t="str">
        <f t="shared" si="80"/>
        <v>G00 X=[LSX+14*DSP] Y=[LSY +11*DSP]</v>
      </c>
      <c r="BT46" t="str">
        <f t="shared" si="80"/>
        <v>G00 X=[LSX+15*DSP] Y=[LSY +11*DSP]</v>
      </c>
      <c r="BU46" t="str">
        <f t="shared" si="80"/>
        <v>G00 X=[LSX+16*DSP] Y=[LSY +11*DSP]</v>
      </c>
    </row>
    <row r="47" spans="41:73" x14ac:dyDescent="0.3">
      <c r="BE47">
        <v>10</v>
      </c>
      <c r="BF47" t="str">
        <f t="shared" si="80"/>
        <v>G00 X=[LSX+1*DSP] Y=[LSY +10*DSP]</v>
      </c>
      <c r="BG47" t="str">
        <f t="shared" si="80"/>
        <v>G00 X=[LSX+2*DSP] Y=[LSY +10*DSP]</v>
      </c>
      <c r="BH47" t="str">
        <f t="shared" si="80"/>
        <v>G00 X=[LSX+3*DSP] Y=[LSY +10*DSP]</v>
      </c>
      <c r="BI47" t="str">
        <f t="shared" si="80"/>
        <v>G00 X=[LSX+4*DSP] Y=[LSY +10*DSP]</v>
      </c>
      <c r="BJ47" t="str">
        <f t="shared" si="80"/>
        <v>G00 X=[LSX+5*DSP] Y=[LSY +10*DSP]</v>
      </c>
      <c r="BK47" t="str">
        <f t="shared" si="80"/>
        <v>G00 X=[LSX+6*DSP] Y=[LSY +10*DSP]</v>
      </c>
      <c r="BL47" t="str">
        <f t="shared" si="80"/>
        <v>G00 X=[LSX+7*DSP] Y=[LSY +10*DSP]</v>
      </c>
      <c r="BM47" t="str">
        <f t="shared" si="80"/>
        <v>G00 X=[LSX+8*DSP] Y=[LSY +10*DSP]</v>
      </c>
      <c r="BN47" t="str">
        <f t="shared" si="80"/>
        <v>G00 X=[LSX+9*DSP] Y=[LSY +10*DSP]</v>
      </c>
      <c r="BO47" t="str">
        <f t="shared" si="80"/>
        <v>G00 X=[LSX+10*DSP] Y=[LSY +10*DSP]</v>
      </c>
      <c r="BP47" t="str">
        <f t="shared" si="80"/>
        <v>G00 X=[LSX+11*DSP] Y=[LSY +10*DSP]</v>
      </c>
      <c r="BQ47" t="str">
        <f t="shared" si="80"/>
        <v>G00 X=[LSX+12*DSP] Y=[LSY +10*DSP]</v>
      </c>
      <c r="BR47" t="str">
        <f t="shared" si="80"/>
        <v>G00 X=[LSX+13*DSP] Y=[LSY +10*DSP]</v>
      </c>
      <c r="BS47" t="str">
        <f t="shared" si="80"/>
        <v>G00 X=[LSX+14*DSP] Y=[LSY +10*DSP]</v>
      </c>
      <c r="BT47" t="str">
        <f t="shared" si="80"/>
        <v>G00 X=[LSX+15*DSP] Y=[LSY +10*DSP]</v>
      </c>
      <c r="BU47" t="str">
        <f t="shared" si="80"/>
        <v>G00 X=[LSX+16*DSP] Y=[LSY +10*DSP]</v>
      </c>
    </row>
    <row r="48" spans="41:73" x14ac:dyDescent="0.3">
      <c r="BE48">
        <v>9</v>
      </c>
      <c r="BF48" t="str">
        <f t="shared" si="80"/>
        <v>G00 X=[LSX+1*DSP] Y=[LSY +9*DSP]</v>
      </c>
      <c r="BG48" t="str">
        <f t="shared" si="80"/>
        <v>G00 X=[LSX+2*DSP] Y=[LSY +9*DSP]</v>
      </c>
      <c r="BH48" t="str">
        <f t="shared" si="80"/>
        <v>G00 X=[LSX+3*DSP] Y=[LSY +9*DSP]</v>
      </c>
      <c r="BI48" t="str">
        <f t="shared" si="80"/>
        <v>G00 X=[LSX+4*DSP] Y=[LSY +9*DSP]</v>
      </c>
      <c r="BJ48" t="str">
        <f t="shared" si="80"/>
        <v>G00 X=[LSX+5*DSP] Y=[LSY +9*DSP]</v>
      </c>
      <c r="BK48" t="str">
        <f t="shared" si="80"/>
        <v>G00 X=[LSX+6*DSP] Y=[LSY +9*DSP]</v>
      </c>
      <c r="BL48" t="str">
        <f t="shared" si="80"/>
        <v>G00 X=[LSX+7*DSP] Y=[LSY +9*DSP]</v>
      </c>
      <c r="BM48" t="str">
        <f t="shared" si="80"/>
        <v>G00 X=[LSX+8*DSP] Y=[LSY +9*DSP]</v>
      </c>
      <c r="BN48" t="str">
        <f t="shared" si="80"/>
        <v>G00 X=[LSX+9*DSP] Y=[LSY +9*DSP]</v>
      </c>
      <c r="BO48" t="str">
        <f t="shared" si="80"/>
        <v>G00 X=[LSX+10*DSP] Y=[LSY +9*DSP]</v>
      </c>
      <c r="BP48" t="str">
        <f t="shared" si="80"/>
        <v>G00 X=[LSX+11*DSP] Y=[LSY +9*DSP]</v>
      </c>
      <c r="BQ48" t="str">
        <f t="shared" si="80"/>
        <v>G00 X=[LSX+12*DSP] Y=[LSY +9*DSP]</v>
      </c>
      <c r="BR48" t="str">
        <f t="shared" si="80"/>
        <v>G00 X=[LSX+13*DSP] Y=[LSY +9*DSP]</v>
      </c>
      <c r="BS48" t="str">
        <f t="shared" si="80"/>
        <v>G00 X=[LSX+14*DSP] Y=[LSY +9*DSP]</v>
      </c>
      <c r="BT48" t="str">
        <f t="shared" si="80"/>
        <v>G00 X=[LSX+15*DSP] Y=[LSY +9*DSP]</v>
      </c>
      <c r="BU48" t="str">
        <f t="shared" si="80"/>
        <v>G00 X=[LSX+16*DSP] Y=[LSY +9*DSP]</v>
      </c>
    </row>
    <row r="49" spans="54:73" x14ac:dyDescent="0.3">
      <c r="BE49">
        <v>8</v>
      </c>
      <c r="BF49" t="str">
        <f t="shared" si="80"/>
        <v>G00 X=[LSX+1*DSP] Y=[LSY +8*DSP]</v>
      </c>
      <c r="BG49" t="str">
        <f t="shared" si="80"/>
        <v>G00 X=[LSX+2*DSP] Y=[LSY +8*DSP]</v>
      </c>
      <c r="BH49" t="str">
        <f t="shared" si="80"/>
        <v>G00 X=[LSX+3*DSP] Y=[LSY +8*DSP]</v>
      </c>
      <c r="BI49" t="str">
        <f t="shared" si="80"/>
        <v>G00 X=[LSX+4*DSP] Y=[LSY +8*DSP]</v>
      </c>
      <c r="BJ49" t="str">
        <f t="shared" si="80"/>
        <v>G00 X=[LSX+5*DSP] Y=[LSY +8*DSP]</v>
      </c>
      <c r="BK49" t="str">
        <f t="shared" si="80"/>
        <v>G00 X=[LSX+6*DSP] Y=[LSY +8*DSP]</v>
      </c>
      <c r="BL49" t="str">
        <f t="shared" si="80"/>
        <v>G00 X=[LSX+7*DSP] Y=[LSY +8*DSP]</v>
      </c>
      <c r="BM49" t="str">
        <f t="shared" si="80"/>
        <v>G00 X=[LSX+8*DSP] Y=[LSY +8*DSP]</v>
      </c>
      <c r="BN49" t="str">
        <f t="shared" si="80"/>
        <v>G00 X=[LSX+9*DSP] Y=[LSY +8*DSP]</v>
      </c>
      <c r="BO49" t="str">
        <f t="shared" si="80"/>
        <v>G00 X=[LSX+10*DSP] Y=[LSY +8*DSP]</v>
      </c>
      <c r="BP49" t="str">
        <f t="shared" si="80"/>
        <v>G00 X=[LSX+11*DSP] Y=[LSY +8*DSP]</v>
      </c>
      <c r="BQ49" t="str">
        <f t="shared" si="80"/>
        <v>G00 X=[LSX+12*DSP] Y=[LSY +8*DSP]</v>
      </c>
      <c r="BR49" t="str">
        <f t="shared" si="80"/>
        <v>G00 X=[LSX+13*DSP] Y=[LSY +8*DSP]</v>
      </c>
      <c r="BS49" t="str">
        <f t="shared" si="80"/>
        <v>G00 X=[LSX+14*DSP] Y=[LSY +8*DSP]</v>
      </c>
      <c r="BT49" t="str">
        <f t="shared" si="80"/>
        <v>G00 X=[LSX+15*DSP] Y=[LSY +8*DSP]</v>
      </c>
      <c r="BU49" t="str">
        <f t="shared" si="80"/>
        <v>G00 X=[LSX+16*DSP] Y=[LSY +8*DSP]</v>
      </c>
    </row>
    <row r="50" spans="54:73" x14ac:dyDescent="0.3">
      <c r="BE50">
        <v>7</v>
      </c>
      <c r="BF50" t="str">
        <f t="shared" si="80"/>
        <v>G00 X=[LSX+1*DSP] Y=[LSY +7*DSP]</v>
      </c>
      <c r="BG50" t="str">
        <f t="shared" si="80"/>
        <v>G00 X=[LSX+2*DSP] Y=[LSY +7*DSP]</v>
      </c>
      <c r="BH50" t="str">
        <f t="shared" si="80"/>
        <v>G00 X=[LSX+3*DSP] Y=[LSY +7*DSP]</v>
      </c>
      <c r="BI50" t="str">
        <f t="shared" si="80"/>
        <v>G00 X=[LSX+4*DSP] Y=[LSY +7*DSP]</v>
      </c>
      <c r="BJ50" t="str">
        <f t="shared" si="80"/>
        <v>G00 X=[LSX+5*DSP] Y=[LSY +7*DSP]</v>
      </c>
      <c r="BK50" t="str">
        <f t="shared" si="80"/>
        <v>G00 X=[LSX+6*DSP] Y=[LSY +7*DSP]</v>
      </c>
      <c r="BL50" t="str">
        <f t="shared" si="80"/>
        <v>G00 X=[LSX+7*DSP] Y=[LSY +7*DSP]</v>
      </c>
      <c r="BM50" t="str">
        <f t="shared" si="80"/>
        <v>G00 X=[LSX+8*DSP] Y=[LSY +7*DSP]</v>
      </c>
      <c r="BN50" t="str">
        <f t="shared" si="80"/>
        <v>G00 X=[LSX+9*DSP] Y=[LSY +7*DSP]</v>
      </c>
      <c r="BO50" t="str">
        <f t="shared" si="80"/>
        <v>G00 X=[LSX+10*DSP] Y=[LSY +7*DSP]</v>
      </c>
      <c r="BP50" t="str">
        <f t="shared" si="80"/>
        <v>G00 X=[LSX+11*DSP] Y=[LSY +7*DSP]</v>
      </c>
      <c r="BQ50" t="str">
        <f t="shared" si="80"/>
        <v>G00 X=[LSX+12*DSP] Y=[LSY +7*DSP]</v>
      </c>
      <c r="BR50" t="str">
        <f t="shared" si="80"/>
        <v>G00 X=[LSX+13*DSP] Y=[LSY +7*DSP]</v>
      </c>
      <c r="BS50" t="str">
        <f t="shared" si="80"/>
        <v>G00 X=[LSX+14*DSP] Y=[LSY +7*DSP]</v>
      </c>
      <c r="BT50" t="str">
        <f t="shared" si="80"/>
        <v>G00 X=[LSX+15*DSP] Y=[LSY +7*DSP]</v>
      </c>
      <c r="BU50" t="str">
        <f t="shared" si="80"/>
        <v>G00 X=[LSX+16*DSP] Y=[LSY +7*DSP]</v>
      </c>
    </row>
    <row r="51" spans="54:73" x14ac:dyDescent="0.3">
      <c r="BE51">
        <v>6</v>
      </c>
      <c r="BF51" t="str">
        <f t="shared" si="80"/>
        <v>G00 X=[LSX+1*DSP] Y=[LSY +6*DSP]</v>
      </c>
      <c r="BG51" t="str">
        <f t="shared" si="80"/>
        <v>G00 X=[LSX+2*DSP] Y=[LSY +6*DSP]</v>
      </c>
      <c r="BH51" t="str">
        <f t="shared" si="80"/>
        <v>G00 X=[LSX+3*DSP] Y=[LSY +6*DSP]</v>
      </c>
      <c r="BI51" t="str">
        <f t="shared" si="80"/>
        <v>G00 X=[LSX+4*DSP] Y=[LSY +6*DSP]</v>
      </c>
      <c r="BJ51" t="str">
        <f t="shared" si="80"/>
        <v>G00 X=[LSX+5*DSP] Y=[LSY +6*DSP]</v>
      </c>
      <c r="BK51" t="str">
        <f t="shared" si="80"/>
        <v>G00 X=[LSX+6*DSP] Y=[LSY +6*DSP]</v>
      </c>
      <c r="BL51" t="str">
        <f t="shared" si="80"/>
        <v>G00 X=[LSX+7*DSP] Y=[LSY +6*DSP]</v>
      </c>
      <c r="BM51" t="str">
        <f t="shared" si="80"/>
        <v>G00 X=[LSX+8*DSP] Y=[LSY +6*DSP]</v>
      </c>
      <c r="BN51" t="str">
        <f t="shared" si="80"/>
        <v>G00 X=[LSX+9*DSP] Y=[LSY +6*DSP]</v>
      </c>
      <c r="BO51" t="str">
        <f t="shared" si="80"/>
        <v>G00 X=[LSX+10*DSP] Y=[LSY +6*DSP]</v>
      </c>
      <c r="BP51" t="str">
        <f t="shared" si="80"/>
        <v>G00 X=[LSX+11*DSP] Y=[LSY +6*DSP]</v>
      </c>
      <c r="BQ51" t="str">
        <f t="shared" si="80"/>
        <v>G00 X=[LSX+12*DSP] Y=[LSY +6*DSP]</v>
      </c>
      <c r="BR51" t="str">
        <f t="shared" si="80"/>
        <v>G00 X=[LSX+13*DSP] Y=[LSY +6*DSP]</v>
      </c>
      <c r="BS51" t="str">
        <f t="shared" si="80"/>
        <v>G00 X=[LSX+14*DSP] Y=[LSY +6*DSP]</v>
      </c>
      <c r="BT51" t="str">
        <f t="shared" si="80"/>
        <v>G00 X=[LSX+15*DSP] Y=[LSY +6*DSP]</v>
      </c>
      <c r="BU51" t="str">
        <f t="shared" si="80"/>
        <v>G00 X=[LSX+16*DSP] Y=[LSY +6*DSP]</v>
      </c>
    </row>
    <row r="52" spans="54:73" x14ac:dyDescent="0.3">
      <c r="BE52">
        <v>5</v>
      </c>
      <c r="BF52" t="str">
        <f t="shared" si="80"/>
        <v>G00 X=[LSX+1*DSP] Y=[LSY +5*DSP]</v>
      </c>
      <c r="BG52" t="str">
        <f t="shared" si="80"/>
        <v>G00 X=[LSX+2*DSP] Y=[LSY +5*DSP]</v>
      </c>
      <c r="BH52" t="str">
        <f t="shared" si="80"/>
        <v>G00 X=[LSX+3*DSP] Y=[LSY +5*DSP]</v>
      </c>
      <c r="BI52" t="str">
        <f t="shared" si="80"/>
        <v>G00 X=[LSX+4*DSP] Y=[LSY +5*DSP]</v>
      </c>
      <c r="BJ52" t="str">
        <f t="shared" si="80"/>
        <v>G00 X=[LSX+5*DSP] Y=[LSY +5*DSP]</v>
      </c>
      <c r="BK52" t="str">
        <f t="shared" si="80"/>
        <v>G00 X=[LSX+6*DSP] Y=[LSY +5*DSP]</v>
      </c>
      <c r="BL52" t="str">
        <f t="shared" si="80"/>
        <v>G00 X=[LSX+7*DSP] Y=[LSY +5*DSP]</v>
      </c>
      <c r="BM52" t="str">
        <f t="shared" si="80"/>
        <v>G00 X=[LSX+8*DSP] Y=[LSY +5*DSP]</v>
      </c>
      <c r="BN52" t="str">
        <f t="shared" si="80"/>
        <v>G00 X=[LSX+9*DSP] Y=[LSY +5*DSP]</v>
      </c>
      <c r="BO52" t="str">
        <f t="shared" si="80"/>
        <v>G00 X=[LSX+10*DSP] Y=[LSY +5*DSP]</v>
      </c>
      <c r="BP52" t="str">
        <f t="shared" si="80"/>
        <v>G00 X=[LSX+11*DSP] Y=[LSY +5*DSP]</v>
      </c>
      <c r="BQ52" t="str">
        <f t="shared" si="80"/>
        <v>G00 X=[LSX+12*DSP] Y=[LSY +5*DSP]</v>
      </c>
      <c r="BR52" t="str">
        <f t="shared" si="80"/>
        <v>G00 X=[LSX+13*DSP] Y=[LSY +5*DSP]</v>
      </c>
      <c r="BS52" t="str">
        <f t="shared" si="80"/>
        <v>G00 X=[LSX+14*DSP] Y=[LSY +5*DSP]</v>
      </c>
      <c r="BT52" t="str">
        <f t="shared" si="80"/>
        <v>G00 X=[LSX+15*DSP] Y=[LSY +5*DSP]</v>
      </c>
      <c r="BU52" t="str">
        <f t="shared" si="80"/>
        <v>G00 X=[LSX+16*DSP] Y=[LSY +5*DSP]</v>
      </c>
    </row>
    <row r="53" spans="54:73" x14ac:dyDescent="0.3">
      <c r="BE53">
        <v>4</v>
      </c>
      <c r="BF53" t="str">
        <f t="shared" si="80"/>
        <v>G00 X=[LSX+1*DSP] Y=[LSY +4*DSP]</v>
      </c>
      <c r="BG53" t="str">
        <f t="shared" si="80"/>
        <v>G00 X=[LSX+2*DSP] Y=[LSY +4*DSP]</v>
      </c>
      <c r="BH53" t="str">
        <f t="shared" si="80"/>
        <v>G00 X=[LSX+3*DSP] Y=[LSY +4*DSP]</v>
      </c>
      <c r="BI53" t="str">
        <f t="shared" si="80"/>
        <v>G00 X=[LSX+4*DSP] Y=[LSY +4*DSP]</v>
      </c>
      <c r="BJ53" t="str">
        <f t="shared" si="80"/>
        <v>G00 X=[LSX+5*DSP] Y=[LSY +4*DSP]</v>
      </c>
      <c r="BK53" t="str">
        <f t="shared" si="80"/>
        <v>G00 X=[LSX+6*DSP] Y=[LSY +4*DSP]</v>
      </c>
      <c r="BL53" t="str">
        <f t="shared" si="80"/>
        <v>G00 X=[LSX+7*DSP] Y=[LSY +4*DSP]</v>
      </c>
      <c r="BM53" t="str">
        <f t="shared" si="80"/>
        <v>G00 X=[LSX+8*DSP] Y=[LSY +4*DSP]</v>
      </c>
      <c r="BN53" t="str">
        <f t="shared" si="80"/>
        <v>G00 X=[LSX+9*DSP] Y=[LSY +4*DSP]</v>
      </c>
      <c r="BO53" t="str">
        <f t="shared" si="80"/>
        <v>G00 X=[LSX+10*DSP] Y=[LSY +4*DSP]</v>
      </c>
      <c r="BP53" t="str">
        <f t="shared" si="80"/>
        <v>G00 X=[LSX+11*DSP] Y=[LSY +4*DSP]</v>
      </c>
      <c r="BQ53" t="str">
        <f t="shared" si="80"/>
        <v>G00 X=[LSX+12*DSP] Y=[LSY +4*DSP]</v>
      </c>
      <c r="BR53" t="str">
        <f t="shared" si="80"/>
        <v>G00 X=[LSX+13*DSP] Y=[LSY +4*DSP]</v>
      </c>
      <c r="BS53" t="str">
        <f t="shared" si="80"/>
        <v>G00 X=[LSX+14*DSP] Y=[LSY +4*DSP]</v>
      </c>
      <c r="BT53" t="str">
        <f t="shared" si="80"/>
        <v>G00 X=[LSX+15*DSP] Y=[LSY +4*DSP]</v>
      </c>
      <c r="BU53" t="str">
        <f t="shared" si="80"/>
        <v>G00 X=[LSX+16*DSP] Y=[LSY +4*DSP]</v>
      </c>
    </row>
    <row r="54" spans="54:73" x14ac:dyDescent="0.3">
      <c r="BE54">
        <v>3</v>
      </c>
      <c r="BF54" t="str">
        <f t="shared" si="80"/>
        <v>G00 X=[LSX+1*DSP] Y=[LSY +3*DSP]</v>
      </c>
      <c r="BG54" t="str">
        <f t="shared" si="80"/>
        <v>G00 X=[LSX+2*DSP] Y=[LSY +3*DSP]</v>
      </c>
      <c r="BH54" t="str">
        <f t="shared" si="80"/>
        <v>G00 X=[LSX+3*DSP] Y=[LSY +3*DSP]</v>
      </c>
      <c r="BI54" t="str">
        <f t="shared" si="80"/>
        <v>G00 X=[LSX+4*DSP] Y=[LSY +3*DSP]</v>
      </c>
      <c r="BJ54" t="str">
        <f t="shared" si="80"/>
        <v>G00 X=[LSX+5*DSP] Y=[LSY +3*DSP]</v>
      </c>
      <c r="BK54" t="str">
        <f t="shared" si="80"/>
        <v>G00 X=[LSX+6*DSP] Y=[LSY +3*DSP]</v>
      </c>
      <c r="BL54" t="str">
        <f t="shared" si="80"/>
        <v>G00 X=[LSX+7*DSP] Y=[LSY +3*DSP]</v>
      </c>
      <c r="BM54" t="str">
        <f t="shared" si="80"/>
        <v>G00 X=[LSX+8*DSP] Y=[LSY +3*DSP]</v>
      </c>
      <c r="BN54" t="str">
        <f t="shared" si="80"/>
        <v>G00 X=[LSX+9*DSP] Y=[LSY +3*DSP]</v>
      </c>
      <c r="BO54" t="str">
        <f t="shared" si="80"/>
        <v>G00 X=[LSX+10*DSP] Y=[LSY +3*DSP]</v>
      </c>
      <c r="BP54" t="str">
        <f t="shared" si="80"/>
        <v>G00 X=[LSX+11*DSP] Y=[LSY +3*DSP]</v>
      </c>
      <c r="BQ54" t="str">
        <f t="shared" si="80"/>
        <v>G00 X=[LSX+12*DSP] Y=[LSY +3*DSP]</v>
      </c>
      <c r="BR54" t="str">
        <f t="shared" si="80"/>
        <v>G00 X=[LSX+13*DSP] Y=[LSY +3*DSP]</v>
      </c>
      <c r="BS54" t="str">
        <f t="shared" si="80"/>
        <v>G00 X=[LSX+14*DSP] Y=[LSY +3*DSP]</v>
      </c>
      <c r="BT54" t="str">
        <f t="shared" si="80"/>
        <v>G00 X=[LSX+15*DSP] Y=[LSY +3*DSP]</v>
      </c>
      <c r="BU54" t="str">
        <f t="shared" si="80"/>
        <v>G00 X=[LSX+16*DSP] Y=[LSY +3*DSP]</v>
      </c>
    </row>
    <row r="55" spans="54:73" x14ac:dyDescent="0.3">
      <c r="BE55">
        <v>2</v>
      </c>
      <c r="BF55" t="str">
        <f t="shared" si="80"/>
        <v>G00 X=[LSX+1*DSP] Y=[LSY +2*DSP]</v>
      </c>
      <c r="BG55" t="str">
        <f t="shared" si="80"/>
        <v>G00 X=[LSX+2*DSP] Y=[LSY +2*DSP]</v>
      </c>
      <c r="BH55" t="str">
        <f t="shared" si="80"/>
        <v>G00 X=[LSX+3*DSP] Y=[LSY +2*DSP]</v>
      </c>
      <c r="BI55" t="str">
        <f t="shared" si="80"/>
        <v>G00 X=[LSX+4*DSP] Y=[LSY +2*DSP]</v>
      </c>
      <c r="BJ55" t="str">
        <f t="shared" si="80"/>
        <v>G00 X=[LSX+5*DSP] Y=[LSY +2*DSP]</v>
      </c>
      <c r="BK55" t="str">
        <f t="shared" si="80"/>
        <v>G00 X=[LSX+6*DSP] Y=[LSY +2*DSP]</v>
      </c>
      <c r="BL55" t="str">
        <f t="shared" si="80"/>
        <v>G00 X=[LSX+7*DSP] Y=[LSY +2*DSP]</v>
      </c>
      <c r="BM55" t="str">
        <f t="shared" si="80"/>
        <v>G00 X=[LSX+8*DSP] Y=[LSY +2*DSP]</v>
      </c>
      <c r="BN55" t="str">
        <f t="shared" si="80"/>
        <v>G00 X=[LSX+9*DSP] Y=[LSY +2*DSP]</v>
      </c>
      <c r="BO55" t="str">
        <f t="shared" si="80"/>
        <v>G00 X=[LSX+10*DSP] Y=[LSY +2*DSP]</v>
      </c>
      <c r="BP55" t="str">
        <f t="shared" si="80"/>
        <v>G00 X=[LSX+11*DSP] Y=[LSY +2*DSP]</v>
      </c>
      <c r="BQ55" t="str">
        <f t="shared" si="80"/>
        <v>G00 X=[LSX+12*DSP] Y=[LSY +2*DSP]</v>
      </c>
      <c r="BR55" t="str">
        <f t="shared" si="80"/>
        <v>G00 X=[LSX+13*DSP] Y=[LSY +2*DSP]</v>
      </c>
      <c r="BS55" t="str">
        <f t="shared" si="80"/>
        <v>G00 X=[LSX+14*DSP] Y=[LSY +2*DSP]</v>
      </c>
      <c r="BT55" t="str">
        <f t="shared" si="80"/>
        <v>G00 X=[LSX+15*DSP] Y=[LSY +2*DSP]</v>
      </c>
      <c r="BU55" t="str">
        <f t="shared" si="80"/>
        <v>G00 X=[LSX+16*DSP] Y=[LSY +2*DSP]</v>
      </c>
    </row>
    <row r="56" spans="54:73" x14ac:dyDescent="0.3">
      <c r="BE56">
        <v>1</v>
      </c>
      <c r="BF56" t="str">
        <f t="shared" si="80"/>
        <v>G00 X=[LSX+1*DSP] Y=[LSY +1*DSP]</v>
      </c>
      <c r="BG56" t="str">
        <f t="shared" si="80"/>
        <v>G00 X=[LSX+2*DSP] Y=[LSY +1*DSP]</v>
      </c>
      <c r="BH56" t="str">
        <f t="shared" si="80"/>
        <v>G00 X=[LSX+3*DSP] Y=[LSY +1*DSP]</v>
      </c>
      <c r="BI56" t="str">
        <f t="shared" si="80"/>
        <v>G00 X=[LSX+4*DSP] Y=[LSY +1*DSP]</v>
      </c>
      <c r="BJ56" t="str">
        <f t="shared" si="80"/>
        <v>G00 X=[LSX+5*DSP] Y=[LSY +1*DSP]</v>
      </c>
      <c r="BK56" t="str">
        <f t="shared" si="80"/>
        <v>G00 X=[LSX+6*DSP] Y=[LSY +1*DSP]</v>
      </c>
      <c r="BL56" t="str">
        <f t="shared" si="80"/>
        <v>G00 X=[LSX+7*DSP] Y=[LSY +1*DSP]</v>
      </c>
      <c r="BM56" t="str">
        <f t="shared" si="80"/>
        <v>G00 X=[LSX+8*DSP] Y=[LSY +1*DSP]</v>
      </c>
      <c r="BN56" t="str">
        <f t="shared" si="80"/>
        <v>G00 X=[LSX+9*DSP] Y=[LSY +1*DSP]</v>
      </c>
      <c r="BO56" t="str">
        <f t="shared" si="80"/>
        <v>G00 X=[LSX+10*DSP] Y=[LSY +1*DSP]</v>
      </c>
      <c r="BP56" t="str">
        <f t="shared" si="80"/>
        <v>G00 X=[LSX+11*DSP] Y=[LSY +1*DSP]</v>
      </c>
      <c r="BQ56" t="str">
        <f t="shared" si="80"/>
        <v>G00 X=[LSX+12*DSP] Y=[LSY +1*DSP]</v>
      </c>
      <c r="BR56" t="str">
        <f t="shared" si="80"/>
        <v>G00 X=[LSX+13*DSP] Y=[LSY +1*DSP]</v>
      </c>
      <c r="BS56" t="str">
        <f t="shared" si="80"/>
        <v>G00 X=[LSX+14*DSP] Y=[LSY +1*DSP]</v>
      </c>
      <c r="BT56" t="str">
        <f t="shared" si="80"/>
        <v>G00 X=[LSX+15*DSP] Y=[LSY +1*DSP]</v>
      </c>
      <c r="BU56" t="str">
        <f t="shared" si="80"/>
        <v>G00 X=[LSX+16*DSP] Y=[LSY +1*DSP]</v>
      </c>
    </row>
    <row r="58" spans="54:73" x14ac:dyDescent="0.3">
      <c r="BF58" t="s">
        <v>200</v>
      </c>
      <c r="BG58" t="s">
        <v>201</v>
      </c>
      <c r="BH58" t="s">
        <v>202</v>
      </c>
      <c r="BI58" t="s">
        <v>203</v>
      </c>
      <c r="BJ58" t="s">
        <v>204</v>
      </c>
      <c r="BK58" t="s">
        <v>205</v>
      </c>
      <c r="BL58" t="s">
        <v>206</v>
      </c>
      <c r="BM58" t="s">
        <v>207</v>
      </c>
      <c r="BN58" t="s">
        <v>208</v>
      </c>
      <c r="BO58" t="s">
        <v>209</v>
      </c>
      <c r="BP58" t="s">
        <v>210</v>
      </c>
      <c r="BQ58" t="s">
        <v>211</v>
      </c>
      <c r="BR58" t="s">
        <v>212</v>
      </c>
      <c r="BS58" t="s">
        <v>213</v>
      </c>
      <c r="BT58" t="s">
        <v>214</v>
      </c>
      <c r="BU58" t="s">
        <v>215</v>
      </c>
    </row>
    <row r="59" spans="54:73" x14ac:dyDescent="0.3">
      <c r="BF59" t="s">
        <v>196</v>
      </c>
      <c r="BG59" t="s">
        <v>196</v>
      </c>
      <c r="BH59" t="s">
        <v>196</v>
      </c>
      <c r="BI59" t="s">
        <v>196</v>
      </c>
      <c r="BJ59" t="s">
        <v>196</v>
      </c>
      <c r="BK59" t="s">
        <v>196</v>
      </c>
      <c r="BL59" t="s">
        <v>196</v>
      </c>
      <c r="BM59" t="s">
        <v>196</v>
      </c>
      <c r="BN59" t="s">
        <v>196</v>
      </c>
      <c r="BO59" t="s">
        <v>196</v>
      </c>
      <c r="BP59" t="s">
        <v>196</v>
      </c>
      <c r="BQ59" t="s">
        <v>196</v>
      </c>
      <c r="BR59" t="s">
        <v>196</v>
      </c>
      <c r="BS59" t="s">
        <v>196</v>
      </c>
      <c r="BT59" t="s">
        <v>196</v>
      </c>
      <c r="BU59" t="s">
        <v>196</v>
      </c>
    </row>
    <row r="60" spans="54:73" x14ac:dyDescent="0.3">
      <c r="BE60">
        <v>16</v>
      </c>
      <c r="BF60" t="str">
        <f>BF41</f>
        <v>G00 X=[LSX+1*DSP] Y=[LSY +16*DSP]</v>
      </c>
      <c r="BG60" t="str">
        <f t="shared" ref="BG60:BU60" si="81">BG41</f>
        <v>G00 X=[LSX+2*DSP] Y=[LSY +16*DSP]</v>
      </c>
      <c r="BH60" t="str">
        <f t="shared" si="81"/>
        <v>G00 X=[LSX+3*DSP] Y=[LSY +16*DSP]</v>
      </c>
      <c r="BI60" t="str">
        <f t="shared" si="81"/>
        <v>G00 X=[LSX+4*DSP] Y=[LSY +16*DSP]</v>
      </c>
      <c r="BJ60" t="str">
        <f t="shared" si="81"/>
        <v>G00 X=[LSX+5*DSP] Y=[LSY +16*DSP]</v>
      </c>
      <c r="BK60" t="str">
        <f t="shared" si="81"/>
        <v>G00 X=[LSX+6*DSP] Y=[LSY +16*DSP]</v>
      </c>
      <c r="BL60" t="str">
        <f t="shared" si="81"/>
        <v>G00 X=[LSX+7*DSP] Y=[LSY +16*DSP]</v>
      </c>
      <c r="BM60" t="str">
        <f t="shared" si="81"/>
        <v>G00 X=[LSX+8*DSP] Y=[LSY +16*DSP]</v>
      </c>
      <c r="BN60" t="str">
        <f t="shared" si="81"/>
        <v>G00 X=[LSX+9*DSP] Y=[LSY +16*DSP]</v>
      </c>
      <c r="BO60" t="str">
        <f t="shared" si="81"/>
        <v>G00 X=[LSX+10*DSP] Y=[LSY +16*DSP]</v>
      </c>
      <c r="BP60" t="str">
        <f t="shared" si="81"/>
        <v>G00 X=[LSX+11*DSP] Y=[LSY +16*DSP]</v>
      </c>
      <c r="BQ60" t="str">
        <f t="shared" si="81"/>
        <v>G00 X=[LSX+12*DSP] Y=[LSY +16*DSP]</v>
      </c>
      <c r="BR60" t="str">
        <f t="shared" si="81"/>
        <v>G00 X=[LSX+13*DSP] Y=[LSY +16*DSP]</v>
      </c>
      <c r="BS60" t="str">
        <f t="shared" si="81"/>
        <v>G00 X=[LSX+14*DSP] Y=[LSY +16*DSP]</v>
      </c>
      <c r="BT60" t="str">
        <f t="shared" si="81"/>
        <v>G00 X=[LSX+15*DSP] Y=[LSY +16*DSP]</v>
      </c>
      <c r="BU60" t="str">
        <f t="shared" si="81"/>
        <v>G00 X=[LSX+16*DSP] Y=[LSY +16*DSP]</v>
      </c>
    </row>
    <row r="61" spans="54:73" s="4" customFormat="1" x14ac:dyDescent="0.3">
      <c r="BB61" s="4" t="str">
        <f>IF(BG22=BG61,"ok","mal")</f>
        <v>ok</v>
      </c>
      <c r="BD61" s="4" t="s">
        <v>199</v>
      </c>
      <c r="BE61" s="4">
        <v>16</v>
      </c>
      <c r="BF61" s="4" t="str">
        <f>BF22</f>
        <v>G01 Z=1*ZP F=FR</v>
      </c>
      <c r="BG61" s="4" t="str">
        <f t="shared" ref="BG61:BT61" si="82">BG22</f>
        <v>G01 Z=0*ZP F=FR</v>
      </c>
      <c r="BH61" s="4" t="str">
        <f t="shared" si="82"/>
        <v>G01 Z=1*ZP F=FR</v>
      </c>
      <c r="BI61" s="4" t="str">
        <f t="shared" si="82"/>
        <v>G01 Z=0*ZP F=FR</v>
      </c>
      <c r="BJ61" s="4" t="str">
        <f t="shared" si="82"/>
        <v>G01 Z=1*ZP F=FR</v>
      </c>
      <c r="BK61" s="4" t="str">
        <f t="shared" si="82"/>
        <v>G01 Z=0*ZP F=FR</v>
      </c>
      <c r="BL61" s="4" t="str">
        <f t="shared" si="82"/>
        <v>G01 Z=1*ZP F=FR</v>
      </c>
      <c r="BM61" s="4" t="str">
        <f t="shared" si="82"/>
        <v>G01 Z=0*ZP F=FR</v>
      </c>
      <c r="BN61" s="4" t="str">
        <f t="shared" si="82"/>
        <v>G01 Z=1*ZP F=FR</v>
      </c>
      <c r="BO61" s="4" t="str">
        <f t="shared" si="82"/>
        <v>G01 Z=0*ZP F=FR</v>
      </c>
      <c r="BP61" s="4" t="str">
        <f t="shared" si="82"/>
        <v>G01 Z=1*ZP F=FR</v>
      </c>
      <c r="BQ61" s="4" t="str">
        <f t="shared" si="82"/>
        <v>G01 Z=0*ZP F=FR</v>
      </c>
      <c r="BR61" s="4" t="str">
        <f t="shared" si="82"/>
        <v>G01 Z=1*ZP F=FR</v>
      </c>
      <c r="BS61" s="4" t="str">
        <f t="shared" si="82"/>
        <v>G01 Z=0*ZP F=FR</v>
      </c>
      <c r="BT61" s="4" t="str">
        <f t="shared" si="82"/>
        <v>G01 Z=1*ZP F=FR</v>
      </c>
    </row>
    <row r="62" spans="54:73" x14ac:dyDescent="0.3">
      <c r="BF62" t="s">
        <v>196</v>
      </c>
      <c r="BG62" t="s">
        <v>196</v>
      </c>
      <c r="BH62" t="s">
        <v>196</v>
      </c>
      <c r="BI62" t="s">
        <v>196</v>
      </c>
      <c r="BJ62" t="s">
        <v>196</v>
      </c>
      <c r="BK62" t="s">
        <v>196</v>
      </c>
      <c r="BL62" t="s">
        <v>196</v>
      </c>
      <c r="BM62" t="s">
        <v>196</v>
      </c>
      <c r="BN62" t="s">
        <v>196</v>
      </c>
      <c r="BO62" t="s">
        <v>196</v>
      </c>
      <c r="BP62" t="s">
        <v>196</v>
      </c>
      <c r="BQ62" t="s">
        <v>196</v>
      </c>
      <c r="BR62" t="s">
        <v>196</v>
      </c>
      <c r="BS62" t="s">
        <v>196</v>
      </c>
      <c r="BT62" t="s">
        <v>196</v>
      </c>
      <c r="BU62" t="s">
        <v>196</v>
      </c>
    </row>
    <row r="63" spans="54:73" x14ac:dyDescent="0.3">
      <c r="BE63">
        <v>15</v>
      </c>
      <c r="BF63" t="str">
        <f>BF42</f>
        <v>G00 X=[LSX+1*DSP] Y=[LSY +15*DSP]</v>
      </c>
      <c r="BG63" t="str">
        <f t="shared" ref="BG63:BU63" si="83">BG42</f>
        <v>G00 X=[LSX+2*DSP] Y=[LSY +15*DSP]</v>
      </c>
      <c r="BH63" t="str">
        <f t="shared" si="83"/>
        <v>G00 X=[LSX+3*DSP] Y=[LSY +15*DSP]</v>
      </c>
      <c r="BI63" t="str">
        <f t="shared" si="83"/>
        <v>G00 X=[LSX+4*DSP] Y=[LSY +15*DSP]</v>
      </c>
      <c r="BJ63" t="str">
        <f t="shared" si="83"/>
        <v>G00 X=[LSX+5*DSP] Y=[LSY +15*DSP]</v>
      </c>
      <c r="BK63" t="str">
        <f t="shared" si="83"/>
        <v>G00 X=[LSX+6*DSP] Y=[LSY +15*DSP]</v>
      </c>
      <c r="BL63" t="str">
        <f t="shared" si="83"/>
        <v>G00 X=[LSX+7*DSP] Y=[LSY +15*DSP]</v>
      </c>
      <c r="BM63" t="str">
        <f t="shared" si="83"/>
        <v>G00 X=[LSX+8*DSP] Y=[LSY +15*DSP]</v>
      </c>
      <c r="BN63" t="str">
        <f t="shared" si="83"/>
        <v>G00 X=[LSX+9*DSP] Y=[LSY +15*DSP]</v>
      </c>
      <c r="BO63" t="str">
        <f t="shared" si="83"/>
        <v>G00 X=[LSX+10*DSP] Y=[LSY +15*DSP]</v>
      </c>
      <c r="BP63" t="str">
        <f t="shared" si="83"/>
        <v>G00 X=[LSX+11*DSP] Y=[LSY +15*DSP]</v>
      </c>
      <c r="BQ63" t="str">
        <f t="shared" si="83"/>
        <v>G00 X=[LSX+12*DSP] Y=[LSY +15*DSP]</v>
      </c>
      <c r="BR63" t="str">
        <f t="shared" si="83"/>
        <v>G00 X=[LSX+13*DSP] Y=[LSY +15*DSP]</v>
      </c>
      <c r="BS63" t="str">
        <f t="shared" si="83"/>
        <v>G00 X=[LSX+14*DSP] Y=[LSY +15*DSP]</v>
      </c>
      <c r="BT63" t="str">
        <f t="shared" si="83"/>
        <v>G00 X=[LSX+15*DSP] Y=[LSY +15*DSP]</v>
      </c>
      <c r="BU63" t="str">
        <f t="shared" si="83"/>
        <v>G00 X=[LSX+16*DSP] Y=[LSY +15*DSP]</v>
      </c>
    </row>
    <row r="64" spans="54:73" s="4" customFormat="1" x14ac:dyDescent="0.3">
      <c r="BB64" s="4" t="str">
        <f>IF(BG23=BG64,"ok","mal")</f>
        <v>ok</v>
      </c>
      <c r="BD64" s="4" t="s">
        <v>199</v>
      </c>
      <c r="BE64" s="4">
        <v>15</v>
      </c>
      <c r="BF64" s="4" t="str">
        <f>BF23</f>
        <v>G01 Z=1*ZP F=FR</v>
      </c>
      <c r="BG64" s="4" t="str">
        <f t="shared" ref="BG64:BU64" si="84">BG23</f>
        <v>G01 Z=[CW2 AND 128]/128*ZP F=FR</v>
      </c>
      <c r="BH64" s="4" t="str">
        <f t="shared" si="84"/>
        <v>G01 Z=[CW2 AND 64]/64*ZP F=FR</v>
      </c>
      <c r="BI64" s="4" t="str">
        <f t="shared" si="84"/>
        <v>G01 Z=[CW3 AND 4]/4*ZP F=FR</v>
      </c>
      <c r="BJ64" s="4" t="str">
        <f t="shared" si="84"/>
        <v>G01 Z=[CW3 AND 2]/2*ZP F=FR</v>
      </c>
      <c r="BK64" s="4" t="str">
        <f t="shared" si="84"/>
        <v>G01 Z=[CW3 AND 1]/1*ZP F=FR</v>
      </c>
      <c r="BL64" s="4" t="str">
        <f t="shared" si="84"/>
        <v>G01 Z=[CW4 AND 32]/32*ZP F=FR</v>
      </c>
      <c r="BM64" s="4" t="str">
        <f t="shared" si="84"/>
        <v>G01 Z=[CW4 AND 16]/16*ZP F=FR</v>
      </c>
      <c r="BN64" s="4" t="str">
        <f t="shared" si="84"/>
        <v>G01 Z=[CW4 AND 8]/8*ZP F=FR</v>
      </c>
      <c r="BO64" s="4" t="str">
        <f t="shared" si="84"/>
        <v>G01 Z=[CW13 AND 128]/128*ZP F=FR</v>
      </c>
      <c r="BP64" s="4" t="str">
        <f t="shared" si="84"/>
        <v>G01 Z=[CW13 AND 64]/64*ZP F=FR</v>
      </c>
      <c r="BQ64" s="4" t="str">
        <f t="shared" si="84"/>
        <v>G01 Z=[CW8 AND 16]/16*ZP F=FR</v>
      </c>
      <c r="BR64" s="4" t="str">
        <f t="shared" si="84"/>
        <v>G01 Z=[CW8 AND 8]/8*ZP F=FR</v>
      </c>
      <c r="BS64" s="4" t="str">
        <f t="shared" si="84"/>
        <v>G01 Z=[CW8 AND 4]/4*ZP F=FR</v>
      </c>
      <c r="BT64" s="4" t="str">
        <f t="shared" si="84"/>
        <v>G01 Z=[CW8 AND 2]/2*ZP F=FR</v>
      </c>
      <c r="BU64" s="4" t="str">
        <f t="shared" si="84"/>
        <v>G01 Z=1*ZP F=FR</v>
      </c>
    </row>
    <row r="65" spans="54:73" x14ac:dyDescent="0.3">
      <c r="BF65" t="s">
        <v>196</v>
      </c>
      <c r="BG65" t="s">
        <v>196</v>
      </c>
      <c r="BH65" t="s">
        <v>196</v>
      </c>
      <c r="BI65" t="s">
        <v>196</v>
      </c>
      <c r="BJ65" t="s">
        <v>196</v>
      </c>
      <c r="BK65" t="s">
        <v>196</v>
      </c>
      <c r="BL65" t="s">
        <v>196</v>
      </c>
      <c r="BM65" t="s">
        <v>196</v>
      </c>
      <c r="BN65" t="s">
        <v>196</v>
      </c>
      <c r="BO65" t="s">
        <v>196</v>
      </c>
      <c r="BP65" t="s">
        <v>196</v>
      </c>
      <c r="BQ65" t="s">
        <v>196</v>
      </c>
      <c r="BR65" t="s">
        <v>196</v>
      </c>
      <c r="BS65" t="s">
        <v>196</v>
      </c>
      <c r="BT65" t="s">
        <v>196</v>
      </c>
      <c r="BU65" t="s">
        <v>196</v>
      </c>
    </row>
    <row r="66" spans="54:73" x14ac:dyDescent="0.3">
      <c r="BE66">
        <v>14</v>
      </c>
      <c r="BF66" t="str">
        <f>BF43</f>
        <v>G00 X=[LSX+1*DSP] Y=[LSY +14*DSP]</v>
      </c>
      <c r="BG66" t="str">
        <f t="shared" ref="BG66:BU66" si="85">BG43</f>
        <v>G00 X=[LSX+2*DSP] Y=[LSY +14*DSP]</v>
      </c>
      <c r="BH66" t="str">
        <f t="shared" si="85"/>
        <v>G00 X=[LSX+3*DSP] Y=[LSY +14*DSP]</v>
      </c>
      <c r="BI66" t="str">
        <f t="shared" si="85"/>
        <v>G00 X=[LSX+4*DSP] Y=[LSY +14*DSP]</v>
      </c>
      <c r="BJ66" t="str">
        <f t="shared" si="85"/>
        <v>G00 X=[LSX+5*DSP] Y=[LSY +14*DSP]</v>
      </c>
      <c r="BK66" t="str">
        <f t="shared" si="85"/>
        <v>G00 X=[LSX+6*DSP] Y=[LSY +14*DSP]</v>
      </c>
      <c r="BL66" t="str">
        <f t="shared" si="85"/>
        <v>G00 X=[LSX+7*DSP] Y=[LSY +14*DSP]</v>
      </c>
      <c r="BM66" t="str">
        <f t="shared" si="85"/>
        <v>G00 X=[LSX+8*DSP] Y=[LSY +14*DSP]</v>
      </c>
      <c r="BN66" t="str">
        <f t="shared" si="85"/>
        <v>G00 X=[LSX+9*DSP] Y=[LSY +14*DSP]</v>
      </c>
      <c r="BO66" t="str">
        <f t="shared" si="85"/>
        <v>G00 X=[LSX+10*DSP] Y=[LSY +14*DSP]</v>
      </c>
      <c r="BP66" t="str">
        <f t="shared" si="85"/>
        <v>G00 X=[LSX+11*DSP] Y=[LSY +14*DSP]</v>
      </c>
      <c r="BQ66" t="str">
        <f t="shared" si="85"/>
        <v>G00 X=[LSX+12*DSP] Y=[LSY +14*DSP]</v>
      </c>
      <c r="BR66" t="str">
        <f t="shared" si="85"/>
        <v>G00 X=[LSX+13*DSP] Y=[LSY +14*DSP]</v>
      </c>
      <c r="BS66" t="str">
        <f t="shared" si="85"/>
        <v>G00 X=[LSX+14*DSP] Y=[LSY +14*DSP]</v>
      </c>
      <c r="BT66" t="str">
        <f t="shared" si="85"/>
        <v>G00 X=[LSX+15*DSP] Y=[LSY +14*DSP]</v>
      </c>
      <c r="BU66" t="str">
        <f t="shared" si="85"/>
        <v>G00 X=[LSX+16*DSP] Y=[LSY +14*DSP]</v>
      </c>
    </row>
    <row r="67" spans="54:73" s="4" customFormat="1" x14ac:dyDescent="0.3">
      <c r="BB67" s="4" t="str">
        <f>IF(BG24=BG67,"ok","mal")</f>
        <v>ok</v>
      </c>
      <c r="BD67" s="4" t="s">
        <v>199</v>
      </c>
      <c r="BE67" s="4">
        <v>14</v>
      </c>
      <c r="BF67" s="4" t="str">
        <f>BF24</f>
        <v>G01 Z=1*ZP F=FR</v>
      </c>
      <c r="BG67" s="4" t="str">
        <f t="shared" ref="BG67:BU67" si="86">BG24</f>
        <v>G01 Z=[CW2 AND 32]/32*ZP F=FR</v>
      </c>
      <c r="BH67" s="4" t="str">
        <f t="shared" si="86"/>
        <v>G01 Z=[CW2 AND 16]/16*ZP F=FR</v>
      </c>
      <c r="BI67" s="4" t="str">
        <f t="shared" si="86"/>
        <v>G01 Z=[CW2 AND 8]/8*ZP F=FR</v>
      </c>
      <c r="BJ67" s="4" t="str">
        <f t="shared" si="86"/>
        <v>G01 Z=[CW5 AND 128]/128*ZP F=FR</v>
      </c>
      <c r="BK67" s="4" t="str">
        <f t="shared" si="86"/>
        <v>G01 Z=[CW5 AND 64]/64*ZP F=FR</v>
      </c>
      <c r="BL67" s="4" t="str">
        <f t="shared" si="86"/>
        <v>G01 Z=[CW4 AND 4]/4*ZP F=FR</v>
      </c>
      <c r="BM67" s="4" t="str">
        <f t="shared" si="86"/>
        <v>G01 Z=[CW4 AND 2]/2*ZP F=FR</v>
      </c>
      <c r="BN67" s="4" t="str">
        <f t="shared" si="86"/>
        <v>G01 Z=[CW4 AND 1]/1*ZP F=FR</v>
      </c>
      <c r="BO67" s="4" t="str">
        <f t="shared" si="86"/>
        <v>G01 Z=[CW13 AND 32]/32*ZP F=FR</v>
      </c>
      <c r="BP67" s="4" t="str">
        <f t="shared" si="86"/>
        <v>G01 Z=[CW13 AND 16]/16*ZP F=FR</v>
      </c>
      <c r="BQ67" s="4" t="str">
        <f t="shared" si="86"/>
        <v>G01 Z=[CW13 AND 8]/8*ZP F=FR</v>
      </c>
      <c r="BR67" s="4" t="str">
        <f t="shared" si="86"/>
        <v>G01 Z=[CW14 AND 128]/128*ZP F=FR</v>
      </c>
      <c r="BS67" s="4" t="str">
        <f t="shared" si="86"/>
        <v>G01 Z=[CW14 AND 64]/64*ZP F=FR</v>
      </c>
      <c r="BT67" s="4" t="str">
        <f t="shared" si="86"/>
        <v>G01 Z=[CW8 AND 1]/1*ZP F=FR</v>
      </c>
      <c r="BU67" s="4" t="str">
        <f t="shared" si="86"/>
        <v>G01 Z=0*ZP F=FR</v>
      </c>
    </row>
    <row r="68" spans="54:73" x14ac:dyDescent="0.3">
      <c r="BF68" t="s">
        <v>196</v>
      </c>
      <c r="BG68" t="s">
        <v>196</v>
      </c>
      <c r="BH68" t="s">
        <v>196</v>
      </c>
      <c r="BI68" t="s">
        <v>196</v>
      </c>
      <c r="BJ68" t="s">
        <v>196</v>
      </c>
      <c r="BK68" t="s">
        <v>196</v>
      </c>
      <c r="BL68" t="s">
        <v>196</v>
      </c>
      <c r="BM68" t="s">
        <v>196</v>
      </c>
      <c r="BN68" t="s">
        <v>196</v>
      </c>
      <c r="BO68" t="s">
        <v>196</v>
      </c>
      <c r="BP68" t="s">
        <v>196</v>
      </c>
      <c r="BQ68" t="s">
        <v>196</v>
      </c>
      <c r="BR68" t="s">
        <v>196</v>
      </c>
      <c r="BS68" t="s">
        <v>196</v>
      </c>
      <c r="BT68" t="s">
        <v>196</v>
      </c>
      <c r="BU68" t="s">
        <v>196</v>
      </c>
    </row>
    <row r="69" spans="54:73" x14ac:dyDescent="0.3">
      <c r="BE69">
        <v>13</v>
      </c>
      <c r="BF69" t="str">
        <f>BF44</f>
        <v>G00 X=[LSX+1*DSP] Y=[LSY +13*DSP]</v>
      </c>
      <c r="BG69" t="str">
        <f t="shared" ref="BG69:BU69" si="87">BG44</f>
        <v>G00 X=[LSX+2*DSP] Y=[LSY +13*DSP]</v>
      </c>
      <c r="BH69" t="str">
        <f t="shared" si="87"/>
        <v>G00 X=[LSX+3*DSP] Y=[LSY +13*DSP]</v>
      </c>
      <c r="BI69" t="str">
        <f t="shared" si="87"/>
        <v>G00 X=[LSX+4*DSP] Y=[LSY +13*DSP]</v>
      </c>
      <c r="BJ69" t="str">
        <f t="shared" si="87"/>
        <v>G00 X=[LSX+5*DSP] Y=[LSY +13*DSP]</v>
      </c>
      <c r="BK69" t="str">
        <f t="shared" si="87"/>
        <v>G00 X=[LSX+6*DSP] Y=[LSY +13*DSP]</v>
      </c>
      <c r="BL69" t="str">
        <f t="shared" si="87"/>
        <v>G00 X=[LSX+7*DSP] Y=[LSY +13*DSP]</v>
      </c>
      <c r="BM69" t="str">
        <f t="shared" si="87"/>
        <v>G00 X=[LSX+8*DSP] Y=[LSY +13*DSP]</v>
      </c>
      <c r="BN69" t="str">
        <f t="shared" si="87"/>
        <v>G00 X=[LSX+9*DSP] Y=[LSY +13*DSP]</v>
      </c>
      <c r="BO69" t="str">
        <f t="shared" si="87"/>
        <v>G00 X=[LSX+10*DSP] Y=[LSY +13*DSP]</v>
      </c>
      <c r="BP69" t="str">
        <f t="shared" si="87"/>
        <v>G00 X=[LSX+11*DSP] Y=[LSY +13*DSP]</v>
      </c>
      <c r="BQ69" t="str">
        <f t="shared" si="87"/>
        <v>G00 X=[LSX+12*DSP] Y=[LSY +13*DSP]</v>
      </c>
      <c r="BR69" t="str">
        <f t="shared" si="87"/>
        <v>G00 X=[LSX+13*DSP] Y=[LSY +13*DSP]</v>
      </c>
      <c r="BS69" t="str">
        <f t="shared" si="87"/>
        <v>G00 X=[LSX+14*DSP] Y=[LSY +13*DSP]</v>
      </c>
      <c r="BT69" t="str">
        <f t="shared" si="87"/>
        <v>G00 X=[LSX+15*DSP] Y=[LSY +13*DSP]</v>
      </c>
      <c r="BU69" t="str">
        <f t="shared" si="87"/>
        <v>G00 X=[LSX+16*DSP] Y=[LSY +13*DSP]</v>
      </c>
    </row>
    <row r="70" spans="54:73" s="4" customFormat="1" x14ac:dyDescent="0.3">
      <c r="BB70" s="4" t="str">
        <f>IF(BG25=BG70,"ok","mal")</f>
        <v>ok</v>
      </c>
      <c r="BD70" s="4" t="s">
        <v>199</v>
      </c>
      <c r="BE70" s="4">
        <v>13</v>
      </c>
      <c r="BF70" s="4" t="str">
        <f>BF25</f>
        <v>G01 Z=1*ZP F=FR</v>
      </c>
      <c r="BG70" s="4" t="str">
        <f t="shared" ref="BG70:BU70" si="88">BG25</f>
        <v>G01 Z=[CW2 AND 4]/4*ZP F=FR</v>
      </c>
      <c r="BH70" s="4" t="str">
        <f t="shared" si="88"/>
        <v>G01 Z=[CW2 AND 2]/2*ZP F=FR</v>
      </c>
      <c r="BI70" s="4" t="str">
        <f t="shared" si="88"/>
        <v>G01 Z=[CW2 AND 1]/1*ZP F=FR</v>
      </c>
      <c r="BJ70" s="4" t="str">
        <f t="shared" si="88"/>
        <v>G01 Z=[CW5 AND 32]/32*ZP F=FR</v>
      </c>
      <c r="BK70" s="4" t="str">
        <f t="shared" si="88"/>
        <v>G01 Z=[CW5 AND 16]/16*ZP F=FR</v>
      </c>
      <c r="BL70" s="4" t="str">
        <f t="shared" si="88"/>
        <v>G01 Z=[CW5 AND 8]/8*ZP F=FR</v>
      </c>
      <c r="BM70" s="4" t="str">
        <f t="shared" si="88"/>
        <v>G01 Z=[CW12 AND 128]/128*ZP F=FR</v>
      </c>
      <c r="BN70" s="4" t="str">
        <f t="shared" si="88"/>
        <v>G01 Z=[CW12 AND 64]/64*ZP F=FR</v>
      </c>
      <c r="BO70" s="4" t="str">
        <f t="shared" si="88"/>
        <v>G01 Z=[CW13 AND 4]/4*ZP F=FR</v>
      </c>
      <c r="BP70" s="4" t="str">
        <f t="shared" si="88"/>
        <v>G01 Z=[CW13 AND 2]/2*ZP F=FR</v>
      </c>
      <c r="BQ70" s="4" t="str">
        <f t="shared" si="88"/>
        <v>G01 Z=[CW13 AND 1]/1*ZP F=FR</v>
      </c>
      <c r="BR70" s="4" t="str">
        <f t="shared" si="88"/>
        <v>G01 Z=[CW14 AND 32]/32*ZP F=FR</v>
      </c>
      <c r="BS70" s="4" t="str">
        <f t="shared" si="88"/>
        <v>G01 Z=[CW14 AND 16]/16*ZP F=FR</v>
      </c>
      <c r="BT70" s="4" t="str">
        <f t="shared" si="88"/>
        <v>G01 Z=[CW14 AND 8]/8*ZP F=FR</v>
      </c>
      <c r="BU70" s="4" t="str">
        <f t="shared" si="88"/>
        <v>G01 Z=1*ZP F=FR</v>
      </c>
    </row>
    <row r="71" spans="54:73" x14ac:dyDescent="0.3">
      <c r="BF71" t="s">
        <v>196</v>
      </c>
      <c r="BG71" t="s">
        <v>196</v>
      </c>
      <c r="BH71" t="s">
        <v>196</v>
      </c>
      <c r="BI71" t="s">
        <v>196</v>
      </c>
      <c r="BJ71" t="s">
        <v>196</v>
      </c>
      <c r="BK71" t="s">
        <v>196</v>
      </c>
      <c r="BL71" t="s">
        <v>196</v>
      </c>
      <c r="BM71" t="s">
        <v>196</v>
      </c>
      <c r="BN71" t="s">
        <v>196</v>
      </c>
      <c r="BO71" t="s">
        <v>196</v>
      </c>
      <c r="BP71" t="s">
        <v>196</v>
      </c>
      <c r="BQ71" t="s">
        <v>196</v>
      </c>
      <c r="BR71" t="s">
        <v>196</v>
      </c>
      <c r="BS71" t="s">
        <v>196</v>
      </c>
      <c r="BT71" t="s">
        <v>196</v>
      </c>
      <c r="BU71" t="s">
        <v>196</v>
      </c>
    </row>
    <row r="72" spans="54:73" x14ac:dyDescent="0.3">
      <c r="BE72">
        <v>12</v>
      </c>
      <c r="BF72" t="str">
        <f>BF45</f>
        <v>G00 X=[LSX+1*DSP] Y=[LSY +12*DSP]</v>
      </c>
      <c r="BG72" t="str">
        <f t="shared" ref="BG72:BU72" si="89">BG45</f>
        <v>G00 X=[LSX+2*DSP] Y=[LSY +12*DSP]</v>
      </c>
      <c r="BH72" t="str">
        <f t="shared" si="89"/>
        <v>G00 X=[LSX+3*DSP] Y=[LSY +12*DSP]</v>
      </c>
      <c r="BI72" t="str">
        <f t="shared" si="89"/>
        <v>G00 X=[LSX+4*DSP] Y=[LSY +12*DSP]</v>
      </c>
      <c r="BJ72" t="str">
        <f t="shared" si="89"/>
        <v>G00 X=[LSX+5*DSP] Y=[LSY +12*DSP]</v>
      </c>
      <c r="BK72" t="str">
        <f t="shared" si="89"/>
        <v>G00 X=[LSX+6*DSP] Y=[LSY +12*DSP]</v>
      </c>
      <c r="BL72" t="str">
        <f t="shared" si="89"/>
        <v>G00 X=[LSX+7*DSP] Y=[LSY +12*DSP]</v>
      </c>
      <c r="BM72" t="str">
        <f t="shared" si="89"/>
        <v>G00 X=[LSX+8*DSP] Y=[LSY +12*DSP]</v>
      </c>
      <c r="BN72" t="str">
        <f t="shared" si="89"/>
        <v>G00 X=[LSX+9*DSP] Y=[LSY +12*DSP]</v>
      </c>
      <c r="BO72" t="str">
        <f t="shared" si="89"/>
        <v>G00 X=[LSX+10*DSP] Y=[LSY +12*DSP]</v>
      </c>
      <c r="BP72" t="str">
        <f t="shared" si="89"/>
        <v>G00 X=[LSX+11*DSP] Y=[LSY +12*DSP]</v>
      </c>
      <c r="BQ72" t="str">
        <f t="shared" si="89"/>
        <v>G00 X=[LSX+12*DSP] Y=[LSY +12*DSP]</v>
      </c>
      <c r="BR72" t="str">
        <f t="shared" si="89"/>
        <v>G00 X=[LSX+13*DSP] Y=[LSY +12*DSP]</v>
      </c>
      <c r="BS72" t="str">
        <f t="shared" si="89"/>
        <v>G00 X=[LSX+14*DSP] Y=[LSY +12*DSP]</v>
      </c>
      <c r="BT72" t="str">
        <f t="shared" si="89"/>
        <v>G00 X=[LSX+15*DSP] Y=[LSY +12*DSP]</v>
      </c>
      <c r="BU72" t="str">
        <f t="shared" si="89"/>
        <v>G00 X=[LSX+16*DSP] Y=[LSY +12*DSP]</v>
      </c>
    </row>
    <row r="73" spans="54:73" s="4" customFormat="1" x14ac:dyDescent="0.3">
      <c r="BB73" s="4" t="str">
        <f>IF(BG26=BG73,"ok","mal")</f>
        <v>ok</v>
      </c>
      <c r="BD73" s="4" t="s">
        <v>199</v>
      </c>
      <c r="BE73" s="4">
        <v>12</v>
      </c>
      <c r="BF73" s="4" t="str">
        <f>BF26</f>
        <v>G01 Z=1*ZP F=FR</v>
      </c>
      <c r="BG73" s="4" t="str">
        <f t="shared" ref="BG73:BU73" si="90">BG26</f>
        <v>G01 Z=[CW1 AND 8]/8*ZP F=FR</v>
      </c>
      <c r="BH73" s="4" t="str">
        <f t="shared" si="90"/>
        <v>G01 Z=[CW6 AND 128]/128*ZP F=FR</v>
      </c>
      <c r="BI73" s="4" t="str">
        <f t="shared" si="90"/>
        <v>G01 Z=[CW6 AND 64]/64*ZP F=FR</v>
      </c>
      <c r="BJ73" s="4" t="str">
        <f t="shared" si="90"/>
        <v>G01 Z=[CW5 AND 4]/4*ZP F=FR</v>
      </c>
      <c r="BK73" s="4" t="str">
        <f t="shared" si="90"/>
        <v>G01 Z=[CW5 AND 2]/2*ZP F=FR</v>
      </c>
      <c r="BL73" s="4" t="str">
        <f t="shared" si="90"/>
        <v>G01 Z=[CW5 AND 1]/1*ZP F=FR</v>
      </c>
      <c r="BM73" s="4" t="str">
        <f t="shared" si="90"/>
        <v>G01 Z=[CW12 AND 32]/32*ZP F=FR</v>
      </c>
      <c r="BN73" s="4" t="str">
        <f t="shared" si="90"/>
        <v>G01 Z=[CW12 AND 16]/16*ZP F=FR</v>
      </c>
      <c r="BO73" s="4" t="str">
        <f t="shared" si="90"/>
        <v>G01 Z=[CW12 AND 8]/8*ZP F=FR</v>
      </c>
      <c r="BP73" s="4" t="str">
        <f t="shared" si="90"/>
        <v>G01 Z=[CW15 AND 128]/128*ZP F=FR</v>
      </c>
      <c r="BQ73" s="4" t="str">
        <f t="shared" si="90"/>
        <v>G01 Z=[CW15 AND 64]/64*ZP F=FR</v>
      </c>
      <c r="BR73" s="4" t="str">
        <f t="shared" si="90"/>
        <v>G01 Z=[CW14 AND 4]/4*ZP F=FR</v>
      </c>
      <c r="BS73" s="4" t="str">
        <f t="shared" si="90"/>
        <v>G01 Z=[CW14 AND 2]/2*ZP F=FR</v>
      </c>
      <c r="BT73" s="4" t="str">
        <f t="shared" si="90"/>
        <v>G01 Z=[CW14 AND 1]/1*ZP F=FR</v>
      </c>
      <c r="BU73" s="4" t="str">
        <f t="shared" si="90"/>
        <v>G01 Z=0*ZP F=FR</v>
      </c>
    </row>
    <row r="74" spans="54:73" x14ac:dyDescent="0.3">
      <c r="BF74" t="s">
        <v>196</v>
      </c>
      <c r="BG74" t="s">
        <v>196</v>
      </c>
      <c r="BH74" t="s">
        <v>196</v>
      </c>
      <c r="BI74" t="s">
        <v>196</v>
      </c>
      <c r="BJ74" t="s">
        <v>196</v>
      </c>
      <c r="BK74" t="s">
        <v>196</v>
      </c>
      <c r="BL74" t="s">
        <v>196</v>
      </c>
      <c r="BM74" t="s">
        <v>196</v>
      </c>
      <c r="BN74" t="s">
        <v>196</v>
      </c>
      <c r="BO74" t="s">
        <v>196</v>
      </c>
      <c r="BP74" t="s">
        <v>196</v>
      </c>
      <c r="BQ74" t="s">
        <v>196</v>
      </c>
      <c r="BR74" t="s">
        <v>196</v>
      </c>
      <c r="BS74" t="s">
        <v>196</v>
      </c>
      <c r="BT74" t="s">
        <v>196</v>
      </c>
      <c r="BU74" t="s">
        <v>196</v>
      </c>
    </row>
    <row r="75" spans="54:73" x14ac:dyDescent="0.3">
      <c r="BE75">
        <v>11</v>
      </c>
      <c r="BF75" t="str">
        <f>BF46</f>
        <v>G00 X=[LSX+1*DSP] Y=[LSY +11*DSP]</v>
      </c>
      <c r="BG75" t="str">
        <f t="shared" ref="BG75:BU75" si="91">BG46</f>
        <v>G00 X=[LSX+2*DSP] Y=[LSY +11*DSP]</v>
      </c>
      <c r="BH75" t="str">
        <f t="shared" si="91"/>
        <v>G00 X=[LSX+3*DSP] Y=[LSY +11*DSP]</v>
      </c>
      <c r="BI75" t="str">
        <f t="shared" si="91"/>
        <v>G00 X=[LSX+4*DSP] Y=[LSY +11*DSP]</v>
      </c>
      <c r="BJ75" t="str">
        <f t="shared" si="91"/>
        <v>G00 X=[LSX+5*DSP] Y=[LSY +11*DSP]</v>
      </c>
      <c r="BK75" t="str">
        <f t="shared" si="91"/>
        <v>G00 X=[LSX+6*DSP] Y=[LSY +11*DSP]</v>
      </c>
      <c r="BL75" t="str">
        <f t="shared" si="91"/>
        <v>G00 X=[LSX+7*DSP] Y=[LSY +11*DSP]</v>
      </c>
      <c r="BM75" t="str">
        <f t="shared" si="91"/>
        <v>G00 X=[LSX+8*DSP] Y=[LSY +11*DSP]</v>
      </c>
      <c r="BN75" t="str">
        <f t="shared" si="91"/>
        <v>G00 X=[LSX+9*DSP] Y=[LSY +11*DSP]</v>
      </c>
      <c r="BO75" t="str">
        <f t="shared" si="91"/>
        <v>G00 X=[LSX+10*DSP] Y=[LSY +11*DSP]</v>
      </c>
      <c r="BP75" t="str">
        <f t="shared" si="91"/>
        <v>G00 X=[LSX+11*DSP] Y=[LSY +11*DSP]</v>
      </c>
      <c r="BQ75" t="str">
        <f t="shared" si="91"/>
        <v>G00 X=[LSX+12*DSP] Y=[LSY +11*DSP]</v>
      </c>
      <c r="BR75" t="str">
        <f t="shared" si="91"/>
        <v>G00 X=[LSX+13*DSP] Y=[LSY +11*DSP]</v>
      </c>
      <c r="BS75" t="str">
        <f t="shared" si="91"/>
        <v>G00 X=[LSX+14*DSP] Y=[LSY +11*DSP]</v>
      </c>
      <c r="BT75" t="str">
        <f t="shared" si="91"/>
        <v>G00 X=[LSX+15*DSP] Y=[LSY +11*DSP]</v>
      </c>
      <c r="BU75" t="str">
        <f t="shared" si="91"/>
        <v>G00 X=[LSX+16*DSP] Y=[LSY +11*DSP]</v>
      </c>
    </row>
    <row r="76" spans="54:73" s="4" customFormat="1" x14ac:dyDescent="0.3">
      <c r="BB76" s="4" t="str">
        <f>IF(BG27=BG76,"ok","mal")</f>
        <v>ok</v>
      </c>
      <c r="BD76" s="4" t="s">
        <v>199</v>
      </c>
      <c r="BE76" s="4">
        <v>11</v>
      </c>
      <c r="BF76" s="4" t="str">
        <f>BF27</f>
        <v>G01 Z=1*ZP F=FR</v>
      </c>
      <c r="BG76" s="4" t="str">
        <f t="shared" ref="BG76:BU76" si="92">BG27</f>
        <v>G01 Z=[CW1 AND 1]/1*ZP F=FR</v>
      </c>
      <c r="BH76" s="4" t="str">
        <f t="shared" si="92"/>
        <v>G01 Z=[CW6 AND 32]/32*ZP F=FR</v>
      </c>
      <c r="BI76" s="4" t="str">
        <f t="shared" si="92"/>
        <v>G01 Z=[CW6 AND 16]/16*ZP F=FR</v>
      </c>
      <c r="BJ76" s="4" t="str">
        <f t="shared" si="92"/>
        <v>G01 Z=[CW6 AND 8]/8*ZP F=FR</v>
      </c>
      <c r="BK76" s="4" t="str">
        <f t="shared" si="92"/>
        <v>G01 Z=[CW11 AND 128]/128*ZP F=FR</v>
      </c>
      <c r="BL76" s="4" t="str">
        <f t="shared" si="92"/>
        <v>G01 Z=[CW11 AND 64]/64*ZP F=FR</v>
      </c>
      <c r="BM76" s="4" t="str">
        <f t="shared" si="92"/>
        <v>G01 Z=[CW12 AND 4]/4*ZP F=FR</v>
      </c>
      <c r="BN76" s="4" t="str">
        <f t="shared" si="92"/>
        <v>G01 Z=[CW12 AND 2]/2*ZP F=FR</v>
      </c>
      <c r="BO76" s="4" t="str">
        <f t="shared" si="92"/>
        <v>G01 Z=[CW12 AND 1]/1*ZP F=FR</v>
      </c>
      <c r="BP76" s="4" t="str">
        <f t="shared" si="92"/>
        <v>G01 Z=[CW15 AND 32]/32*ZP F=FR</v>
      </c>
      <c r="BQ76" s="4" t="str">
        <f t="shared" si="92"/>
        <v>G01 Z=[CW15 AND 16]/16*ZP F=FR</v>
      </c>
      <c r="BR76" s="4" t="str">
        <f t="shared" si="92"/>
        <v>G01 Z=[CW15 AND 8]/8*ZP F=FR</v>
      </c>
      <c r="BS76" s="4" t="str">
        <f t="shared" si="92"/>
        <v>G01 Z=[CW1 AND 128]/128*ZP F=FR</v>
      </c>
      <c r="BT76" s="4" t="str">
        <f t="shared" si="92"/>
        <v>G01 Z=[CW1 AND 64]/64*ZP F=FR</v>
      </c>
      <c r="BU76" s="4" t="str">
        <f t="shared" si="92"/>
        <v>G01 Z=1*ZP F=FR</v>
      </c>
    </row>
    <row r="77" spans="54:73" x14ac:dyDescent="0.3">
      <c r="BF77" t="s">
        <v>196</v>
      </c>
      <c r="BG77" t="s">
        <v>196</v>
      </c>
      <c r="BH77" t="s">
        <v>196</v>
      </c>
      <c r="BI77" t="s">
        <v>196</v>
      </c>
      <c r="BJ77" t="s">
        <v>196</v>
      </c>
      <c r="BK77" t="s">
        <v>196</v>
      </c>
      <c r="BL77" t="s">
        <v>196</v>
      </c>
      <c r="BM77" t="s">
        <v>196</v>
      </c>
      <c r="BN77" t="s">
        <v>196</v>
      </c>
      <c r="BO77" t="s">
        <v>196</v>
      </c>
      <c r="BP77" t="s">
        <v>196</v>
      </c>
      <c r="BQ77" t="s">
        <v>196</v>
      </c>
      <c r="BR77" t="s">
        <v>196</v>
      </c>
      <c r="BS77" t="s">
        <v>196</v>
      </c>
      <c r="BT77" t="s">
        <v>196</v>
      </c>
      <c r="BU77" t="s">
        <v>196</v>
      </c>
    </row>
    <row r="78" spans="54:73" x14ac:dyDescent="0.3">
      <c r="BE78">
        <v>10</v>
      </c>
      <c r="BF78" t="str">
        <f>BF47</f>
        <v>G00 X=[LSX+1*DSP] Y=[LSY +10*DSP]</v>
      </c>
      <c r="BG78" t="str">
        <f t="shared" ref="BG78:BU78" si="93">BG47</f>
        <v>G00 X=[LSX+2*DSP] Y=[LSY +10*DSP]</v>
      </c>
      <c r="BH78" t="str">
        <f t="shared" si="93"/>
        <v>G00 X=[LSX+3*DSP] Y=[LSY +10*DSP]</v>
      </c>
      <c r="BI78" t="str">
        <f t="shared" si="93"/>
        <v>G00 X=[LSX+4*DSP] Y=[LSY +10*DSP]</v>
      </c>
      <c r="BJ78" t="str">
        <f t="shared" si="93"/>
        <v>G00 X=[LSX+5*DSP] Y=[LSY +10*DSP]</v>
      </c>
      <c r="BK78" t="str">
        <f t="shared" si="93"/>
        <v>G00 X=[LSX+6*DSP] Y=[LSY +10*DSP]</v>
      </c>
      <c r="BL78" t="str">
        <f t="shared" si="93"/>
        <v>G00 X=[LSX+7*DSP] Y=[LSY +10*DSP]</v>
      </c>
      <c r="BM78" t="str">
        <f t="shared" si="93"/>
        <v>G00 X=[LSX+8*DSP] Y=[LSY +10*DSP]</v>
      </c>
      <c r="BN78" t="str">
        <f t="shared" si="93"/>
        <v>G00 X=[LSX+9*DSP] Y=[LSY +10*DSP]</v>
      </c>
      <c r="BO78" t="str">
        <f t="shared" si="93"/>
        <v>G00 X=[LSX+10*DSP] Y=[LSY +10*DSP]</v>
      </c>
      <c r="BP78" t="str">
        <f t="shared" si="93"/>
        <v>G00 X=[LSX+11*DSP] Y=[LSY +10*DSP]</v>
      </c>
      <c r="BQ78" t="str">
        <f t="shared" si="93"/>
        <v>G00 X=[LSX+12*DSP] Y=[LSY +10*DSP]</v>
      </c>
      <c r="BR78" t="str">
        <f t="shared" si="93"/>
        <v>G00 X=[LSX+13*DSP] Y=[LSY +10*DSP]</v>
      </c>
      <c r="BS78" t="str">
        <f t="shared" si="93"/>
        <v>G00 X=[LSX+14*DSP] Y=[LSY +10*DSP]</v>
      </c>
      <c r="BT78" t="str">
        <f t="shared" si="93"/>
        <v>G00 X=[LSX+15*DSP] Y=[LSY +10*DSP]</v>
      </c>
      <c r="BU78" t="str">
        <f t="shared" si="93"/>
        <v>G00 X=[LSX+16*DSP] Y=[LSY +10*DSP]</v>
      </c>
    </row>
    <row r="79" spans="54:73" s="4" customFormat="1" x14ac:dyDescent="0.3">
      <c r="BB79" s="4" t="str">
        <f>IF(BG28=BG79,"ok","mal")</f>
        <v>ok</v>
      </c>
      <c r="BD79" s="4" t="s">
        <v>199</v>
      </c>
      <c r="BE79" s="4">
        <v>10</v>
      </c>
      <c r="BF79" s="4" t="str">
        <f>BF28</f>
        <v>G01 Z=1*ZP F=FR</v>
      </c>
      <c r="BG79" s="4" t="str">
        <f t="shared" ref="BG79:BU79" si="94">BG28</f>
        <v>G01 Z=[CW7 AND 64]/64*ZP F=FR</v>
      </c>
      <c r="BH79" s="4" t="str">
        <f t="shared" si="94"/>
        <v>G01 Z=[CW6 AND 4]/4*ZP F=FR</v>
      </c>
      <c r="BI79" s="4" t="str">
        <f t="shared" si="94"/>
        <v>G01 Z=[CW6 AND 2]/2*ZP F=FR</v>
      </c>
      <c r="BJ79" s="4" t="str">
        <f t="shared" si="94"/>
        <v>G01 Z=[CW6 AND 1]/1*ZP F=FR</v>
      </c>
      <c r="BK79" s="4" t="str">
        <f t="shared" si="94"/>
        <v>G01 Z=[CW11 AND 32]/32*ZP F=FR</v>
      </c>
      <c r="BL79" s="4" t="str">
        <f t="shared" si="94"/>
        <v>G01 Z=[CW11 AND 16]/16*ZP F=FR</v>
      </c>
      <c r="BM79" s="4" t="str">
        <f t="shared" si="94"/>
        <v>G01 Z=[CW11 AND 8]/8*ZP F=FR</v>
      </c>
      <c r="BN79" s="4" t="str">
        <f t="shared" si="94"/>
        <v>G01 Z=[CW16 AND 128]/128*ZP F=FR</v>
      </c>
      <c r="BO79" s="4" t="str">
        <f t="shared" si="94"/>
        <v>G01 Z=[CW16 AND 64]/64*ZP F=FR</v>
      </c>
      <c r="BP79" s="4" t="str">
        <f t="shared" si="94"/>
        <v>G01 Z=[CW15 AND 4]/4*ZP F=FR</v>
      </c>
      <c r="BQ79" s="4" t="str">
        <f t="shared" si="94"/>
        <v>G01 Z=[CW15 AND 2]/2*ZP F=FR</v>
      </c>
      <c r="BR79" s="4" t="str">
        <f t="shared" si="94"/>
        <v>G01 Z=[CW15 AND 1]/1*ZP F=FR</v>
      </c>
      <c r="BS79" s="4" t="str">
        <f t="shared" si="94"/>
        <v>G01 Z=[CW1 AND 32]/32*ZP F=FR</v>
      </c>
      <c r="BT79" s="4" t="str">
        <f t="shared" si="94"/>
        <v>G01 Z=[CW1 AND 16]/16*ZP F=FR</v>
      </c>
      <c r="BU79" s="4" t="str">
        <f t="shared" si="94"/>
        <v>G01 Z=0*ZP F=FR</v>
      </c>
    </row>
    <row r="80" spans="54:73" x14ac:dyDescent="0.3">
      <c r="BF80" t="s">
        <v>196</v>
      </c>
      <c r="BG80" t="s">
        <v>196</v>
      </c>
      <c r="BH80" t="s">
        <v>196</v>
      </c>
      <c r="BI80" t="s">
        <v>196</v>
      </c>
      <c r="BJ80" t="s">
        <v>196</v>
      </c>
      <c r="BK80" t="s">
        <v>196</v>
      </c>
      <c r="BL80" t="s">
        <v>196</v>
      </c>
      <c r="BM80" t="s">
        <v>196</v>
      </c>
      <c r="BN80" t="s">
        <v>196</v>
      </c>
      <c r="BO80" t="s">
        <v>196</v>
      </c>
      <c r="BP80" t="s">
        <v>196</v>
      </c>
      <c r="BQ80" t="s">
        <v>196</v>
      </c>
      <c r="BR80" t="s">
        <v>196</v>
      </c>
      <c r="BS80" t="s">
        <v>196</v>
      </c>
      <c r="BT80" t="s">
        <v>196</v>
      </c>
      <c r="BU80" t="s">
        <v>196</v>
      </c>
    </row>
    <row r="81" spans="54:73" x14ac:dyDescent="0.3">
      <c r="BE81">
        <v>9</v>
      </c>
      <c r="BF81" t="str">
        <f>BF48</f>
        <v>G00 X=[LSX+1*DSP] Y=[LSY +9*DSP]</v>
      </c>
      <c r="BG81" t="str">
        <f>BG48</f>
        <v>G00 X=[LSX+2*DSP] Y=[LSY +9*DSP]</v>
      </c>
      <c r="BH81" t="str">
        <f t="shared" ref="BH81:BU81" si="95">BH48</f>
        <v>G00 X=[LSX+3*DSP] Y=[LSY +9*DSP]</v>
      </c>
      <c r="BI81" t="str">
        <f t="shared" si="95"/>
        <v>G00 X=[LSX+4*DSP] Y=[LSY +9*DSP]</v>
      </c>
      <c r="BJ81" t="str">
        <f t="shared" si="95"/>
        <v>G00 X=[LSX+5*DSP] Y=[LSY +9*DSP]</v>
      </c>
      <c r="BK81" t="str">
        <f t="shared" si="95"/>
        <v>G00 X=[LSX+6*DSP] Y=[LSY +9*DSP]</v>
      </c>
      <c r="BL81" t="str">
        <f t="shared" si="95"/>
        <v>G00 X=[LSX+7*DSP] Y=[LSY +9*DSP]</v>
      </c>
      <c r="BM81" t="str">
        <f t="shared" si="95"/>
        <v>G00 X=[LSX+8*DSP] Y=[LSY +9*DSP]</v>
      </c>
      <c r="BN81" t="str">
        <f t="shared" si="95"/>
        <v>G00 X=[LSX+9*DSP] Y=[LSY +9*DSP]</v>
      </c>
      <c r="BO81" t="str">
        <f t="shared" si="95"/>
        <v>G00 X=[LSX+10*DSP] Y=[LSY +9*DSP]</v>
      </c>
      <c r="BP81" t="str">
        <f t="shared" si="95"/>
        <v>G00 X=[LSX+11*DSP] Y=[LSY +9*DSP]</v>
      </c>
      <c r="BQ81" t="str">
        <f t="shared" si="95"/>
        <v>G00 X=[LSX+12*DSP] Y=[LSY +9*DSP]</v>
      </c>
      <c r="BR81" t="str">
        <f t="shared" si="95"/>
        <v>G00 X=[LSX+13*DSP] Y=[LSY +9*DSP]</v>
      </c>
      <c r="BS81" t="str">
        <f t="shared" si="95"/>
        <v>G00 X=[LSX+14*DSP] Y=[LSY +9*DSP]</v>
      </c>
      <c r="BT81" t="str">
        <f t="shared" si="95"/>
        <v>G00 X=[LSX+15*DSP] Y=[LSY +9*DSP]</v>
      </c>
      <c r="BU81" t="str">
        <f t="shared" si="95"/>
        <v>G00 X=[LSX+16*DSP] Y=[LSY +9*DSP]</v>
      </c>
    </row>
    <row r="82" spans="54:73" s="4" customFormat="1" x14ac:dyDescent="0.3">
      <c r="BB82" s="4" t="str">
        <f>IF(BG29=BG82,"ok","mal")</f>
        <v>ok</v>
      </c>
      <c r="BD82" s="4" t="s">
        <v>199</v>
      </c>
      <c r="BE82" s="4">
        <v>9</v>
      </c>
      <c r="BF82" s="4" t="str">
        <f>BF29</f>
        <v>G01 Z=1*ZP F=FR</v>
      </c>
      <c r="BG82" s="4" t="str">
        <f t="shared" ref="BG82:BU82" si="96">BG29</f>
        <v>G01 Z=[CW7 AND 16]/16*ZP F=FR</v>
      </c>
      <c r="BH82" s="4" t="str">
        <f t="shared" si="96"/>
        <v>G01 Z=[CW7 AND 8]/8*ZP F=FR</v>
      </c>
      <c r="BI82" s="4" t="str">
        <f t="shared" si="96"/>
        <v>G01 Z=[CW10 AND 128]/128*ZP F=FR</v>
      </c>
      <c r="BJ82" s="4" t="str">
        <f t="shared" si="96"/>
        <v>G01 Z=[CW10 AND 64]/64*ZP F=FR</v>
      </c>
      <c r="BK82" s="4" t="str">
        <f t="shared" si="96"/>
        <v>G01 Z=[CW11 AND 4]/4*ZP F=FR</v>
      </c>
      <c r="BL82" s="4" t="str">
        <f t="shared" si="96"/>
        <v>G01 Z=[CW11 AND 2]/2*ZP F=FR</v>
      </c>
      <c r="BM82" s="4" t="str">
        <f t="shared" si="96"/>
        <v>G01 Z=[CW11 AND 1]/1*ZP F=FR</v>
      </c>
      <c r="BN82" s="4" t="str">
        <f t="shared" si="96"/>
        <v>G01 Z=[CW16 AND 32]/32*ZP F=FR</v>
      </c>
      <c r="BO82" s="4" t="str">
        <f t="shared" si="96"/>
        <v>G01 Z=[CW16 AND 16]/16*ZP F=FR</v>
      </c>
      <c r="BP82" s="4" t="str">
        <f t="shared" si="96"/>
        <v>G01 Z=[CW16 AND 8]/8*ZP F=FR</v>
      </c>
      <c r="BQ82" s="4" t="str">
        <f t="shared" si="96"/>
        <v>G01 Z=[CW22 AND 128]/128*ZP F=FR</v>
      </c>
      <c r="BR82" s="4" t="str">
        <f t="shared" si="96"/>
        <v>G01 Z=[CW22 AND 64]/64*ZP F=FR</v>
      </c>
      <c r="BS82" s="4" t="str">
        <f t="shared" si="96"/>
        <v>G01 Z=[CW1 AND 4]/4*ZP F=FR</v>
      </c>
      <c r="BT82" s="4" t="str">
        <f t="shared" si="96"/>
        <v>G01 Z=[CW1 AND 2]/2*ZP F=FR</v>
      </c>
      <c r="BU82" s="4" t="str">
        <f t="shared" si="96"/>
        <v>G01 Z=1*ZP F=FR</v>
      </c>
    </row>
    <row r="83" spans="54:73" x14ac:dyDescent="0.3">
      <c r="BF83" t="s">
        <v>196</v>
      </c>
      <c r="BG83" t="s">
        <v>196</v>
      </c>
      <c r="BH83" t="s">
        <v>196</v>
      </c>
      <c r="BI83" t="s">
        <v>196</v>
      </c>
      <c r="BJ83" t="s">
        <v>196</v>
      </c>
      <c r="BK83" t="s">
        <v>196</v>
      </c>
      <c r="BL83" t="s">
        <v>196</v>
      </c>
      <c r="BM83" t="s">
        <v>196</v>
      </c>
      <c r="BN83" t="s">
        <v>196</v>
      </c>
      <c r="BO83" t="s">
        <v>196</v>
      </c>
      <c r="BP83" t="s">
        <v>196</v>
      </c>
      <c r="BQ83" t="s">
        <v>196</v>
      </c>
      <c r="BR83" t="s">
        <v>196</v>
      </c>
      <c r="BS83" t="s">
        <v>196</v>
      </c>
      <c r="BT83" t="s">
        <v>196</v>
      </c>
      <c r="BU83" t="s">
        <v>196</v>
      </c>
    </row>
    <row r="84" spans="54:73" x14ac:dyDescent="0.3">
      <c r="BE84">
        <v>8</v>
      </c>
      <c r="BF84" t="str">
        <f>BF49</f>
        <v>G00 X=[LSX+1*DSP] Y=[LSY +8*DSP]</v>
      </c>
      <c r="BG84" t="str">
        <f t="shared" ref="BG84:BU84" si="97">BG49</f>
        <v>G00 X=[LSX+2*DSP] Y=[LSY +8*DSP]</v>
      </c>
      <c r="BH84" t="str">
        <f t="shared" si="97"/>
        <v>G00 X=[LSX+3*DSP] Y=[LSY +8*DSP]</v>
      </c>
      <c r="BI84" t="str">
        <f t="shared" si="97"/>
        <v>G00 X=[LSX+4*DSP] Y=[LSY +8*DSP]</v>
      </c>
      <c r="BJ84" t="str">
        <f t="shared" si="97"/>
        <v>G00 X=[LSX+5*DSP] Y=[LSY +8*DSP]</v>
      </c>
      <c r="BK84" t="str">
        <f t="shared" si="97"/>
        <v>G00 X=[LSX+6*DSP] Y=[LSY +8*DSP]</v>
      </c>
      <c r="BL84" t="str">
        <f t="shared" si="97"/>
        <v>G00 X=[LSX+7*DSP] Y=[LSY +8*DSP]</v>
      </c>
      <c r="BM84" t="str">
        <f t="shared" si="97"/>
        <v>G00 X=[LSX+8*DSP] Y=[LSY +8*DSP]</v>
      </c>
      <c r="BN84" t="str">
        <f t="shared" si="97"/>
        <v>G00 X=[LSX+9*DSP] Y=[LSY +8*DSP]</v>
      </c>
      <c r="BO84" t="str">
        <f t="shared" si="97"/>
        <v>G00 X=[LSX+10*DSP] Y=[LSY +8*DSP]</v>
      </c>
      <c r="BP84" t="str">
        <f t="shared" si="97"/>
        <v>G00 X=[LSX+11*DSP] Y=[LSY +8*DSP]</v>
      </c>
      <c r="BQ84" t="str">
        <f t="shared" si="97"/>
        <v>G00 X=[LSX+12*DSP] Y=[LSY +8*DSP]</v>
      </c>
      <c r="BR84" t="str">
        <f t="shared" si="97"/>
        <v>G00 X=[LSX+13*DSP] Y=[LSY +8*DSP]</v>
      </c>
      <c r="BS84" t="str">
        <f t="shared" si="97"/>
        <v>G00 X=[LSX+14*DSP] Y=[LSY +8*DSP]</v>
      </c>
      <c r="BT84" t="str">
        <f t="shared" si="97"/>
        <v>G00 X=[LSX+15*DSP] Y=[LSY +8*DSP]</v>
      </c>
      <c r="BU84" t="str">
        <f t="shared" si="97"/>
        <v>G00 X=[LSX+16*DSP] Y=[LSY +8*DSP]</v>
      </c>
    </row>
    <row r="85" spans="54:73" s="4" customFormat="1" x14ac:dyDescent="0.3">
      <c r="BB85" s="4" t="str">
        <f>IF(BG30=BG85,"ok","mal")</f>
        <v>ok</v>
      </c>
      <c r="BD85" s="4" t="s">
        <v>199</v>
      </c>
      <c r="BE85" s="4">
        <v>8</v>
      </c>
      <c r="BF85" s="4" t="str">
        <f>BF30</f>
        <v>G01 Z=1*ZP F=FR</v>
      </c>
      <c r="BG85" s="4" t="str">
        <f t="shared" ref="BG85:BU85" si="98">BG30</f>
        <v>G01 Z=[CW7 AND 2]/2*ZP F=FR</v>
      </c>
      <c r="BH85" s="4" t="str">
        <f t="shared" si="98"/>
        <v>G01 Z=[CW7 AND 1]/1*ZP F=FR</v>
      </c>
      <c r="BI85" s="4" t="str">
        <f t="shared" si="98"/>
        <v>G01 Z=[CW10 AND 32]/32*ZP F=FR</v>
      </c>
      <c r="BJ85" s="4" t="str">
        <f t="shared" si="98"/>
        <v>G01 Z=[CW10 AND 16]/16*ZP F=FR</v>
      </c>
      <c r="BK85" s="4" t="str">
        <f t="shared" si="98"/>
        <v>G01 Z=[CW10 AND 8]/8*ZP F=FR</v>
      </c>
      <c r="BL85" s="4" t="str">
        <f t="shared" si="98"/>
        <v>G01 Z=[CW17 AND 128]/128*ZP F=FR</v>
      </c>
      <c r="BM85" s="4" t="str">
        <f t="shared" si="98"/>
        <v>G01 Z=[CW17 AND 64]/64*ZP F=FR</v>
      </c>
      <c r="BN85" s="4" t="str">
        <f t="shared" si="98"/>
        <v>G01 Z=[CW16 AND 4]/4*ZP F=FR</v>
      </c>
      <c r="BO85" s="4" t="str">
        <f t="shared" si="98"/>
        <v>G01 Z=[CW16 AND 2]/2*ZP F=FR</v>
      </c>
      <c r="BP85" s="4" t="str">
        <f t="shared" si="98"/>
        <v>G01 Z=[CW16 AND 1]/1*ZP F=FR</v>
      </c>
      <c r="BQ85" s="4" t="str">
        <f t="shared" si="98"/>
        <v>G01 Z=[CW22 AND 32]/32*ZP F=FR</v>
      </c>
      <c r="BR85" s="4" t="str">
        <f t="shared" si="98"/>
        <v>G01 Z=[CW22 AND 16]/16*ZP F=FR</v>
      </c>
      <c r="BS85" s="4" t="str">
        <f t="shared" si="98"/>
        <v>G01 Z=[CW22 AND 8]/8*ZP F=FR</v>
      </c>
      <c r="BT85" s="4" t="str">
        <f t="shared" si="98"/>
        <v>G01 Z=[CW7 AND 128]/128*ZP F=FR</v>
      </c>
      <c r="BU85" s="4" t="str">
        <f t="shared" si="98"/>
        <v>G01 Z=0*ZP F=FR</v>
      </c>
    </row>
    <row r="86" spans="54:73" x14ac:dyDescent="0.3">
      <c r="BF86" t="s">
        <v>196</v>
      </c>
      <c r="BG86" t="s">
        <v>196</v>
      </c>
      <c r="BH86" t="s">
        <v>196</v>
      </c>
      <c r="BI86" t="s">
        <v>196</v>
      </c>
      <c r="BJ86" t="s">
        <v>196</v>
      </c>
      <c r="BK86" t="s">
        <v>196</v>
      </c>
      <c r="BL86" t="s">
        <v>196</v>
      </c>
      <c r="BM86" t="s">
        <v>196</v>
      </c>
      <c r="BN86" t="s">
        <v>196</v>
      </c>
      <c r="BO86" t="s">
        <v>196</v>
      </c>
      <c r="BP86" t="s">
        <v>196</v>
      </c>
      <c r="BQ86" t="s">
        <v>196</v>
      </c>
      <c r="BR86" t="s">
        <v>196</v>
      </c>
      <c r="BS86" t="s">
        <v>196</v>
      </c>
      <c r="BT86" t="s">
        <v>196</v>
      </c>
      <c r="BU86" t="s">
        <v>196</v>
      </c>
    </row>
    <row r="87" spans="54:73" x14ac:dyDescent="0.3">
      <c r="BE87">
        <v>7</v>
      </c>
      <c r="BF87" t="str">
        <f>BF50</f>
        <v>G00 X=[LSX+1*DSP] Y=[LSY +7*DSP]</v>
      </c>
      <c r="BG87" t="str">
        <f t="shared" ref="BG87:BU87" si="99">BG50</f>
        <v>G00 X=[LSX+2*DSP] Y=[LSY +7*DSP]</v>
      </c>
      <c r="BH87" t="str">
        <f t="shared" si="99"/>
        <v>G00 X=[LSX+3*DSP] Y=[LSY +7*DSP]</v>
      </c>
      <c r="BI87" t="str">
        <f t="shared" si="99"/>
        <v>G00 X=[LSX+4*DSP] Y=[LSY +7*DSP]</v>
      </c>
      <c r="BJ87" t="str">
        <f t="shared" si="99"/>
        <v>G00 X=[LSX+5*DSP] Y=[LSY +7*DSP]</v>
      </c>
      <c r="BK87" t="str">
        <f t="shared" si="99"/>
        <v>G00 X=[LSX+6*DSP] Y=[LSY +7*DSP]</v>
      </c>
      <c r="BL87" t="str">
        <f t="shared" si="99"/>
        <v>G00 X=[LSX+7*DSP] Y=[LSY +7*DSP]</v>
      </c>
      <c r="BM87" t="str">
        <f t="shared" si="99"/>
        <v>G00 X=[LSX+8*DSP] Y=[LSY +7*DSP]</v>
      </c>
      <c r="BN87" t="str">
        <f t="shared" si="99"/>
        <v>G00 X=[LSX+9*DSP] Y=[LSY +7*DSP]</v>
      </c>
      <c r="BO87" t="str">
        <f t="shared" si="99"/>
        <v>G00 X=[LSX+10*DSP] Y=[LSY +7*DSP]</v>
      </c>
      <c r="BP87" t="str">
        <f t="shared" si="99"/>
        <v>G00 X=[LSX+11*DSP] Y=[LSY +7*DSP]</v>
      </c>
      <c r="BQ87" t="str">
        <f t="shared" si="99"/>
        <v>G00 X=[LSX+12*DSP] Y=[LSY +7*DSP]</v>
      </c>
      <c r="BR87" t="str">
        <f t="shared" si="99"/>
        <v>G00 X=[LSX+13*DSP] Y=[LSY +7*DSP]</v>
      </c>
      <c r="BS87" t="str">
        <f t="shared" si="99"/>
        <v>G00 X=[LSX+14*DSP] Y=[LSY +7*DSP]</v>
      </c>
      <c r="BT87" t="str">
        <f t="shared" si="99"/>
        <v>G00 X=[LSX+15*DSP] Y=[LSY +7*DSP]</v>
      </c>
      <c r="BU87" t="str">
        <f t="shared" si="99"/>
        <v>G00 X=[LSX+16*DSP] Y=[LSY +7*DSP]</v>
      </c>
    </row>
    <row r="88" spans="54:73" s="4" customFormat="1" x14ac:dyDescent="0.3">
      <c r="BB88" s="4" t="str">
        <f>IF(BG31=BG88,"ok","mal")</f>
        <v>ok</v>
      </c>
      <c r="BD88" s="4" t="s">
        <v>199</v>
      </c>
      <c r="BE88" s="4">
        <v>7</v>
      </c>
      <c r="BF88" s="4" t="str">
        <f>BF31</f>
        <v>G01 Z=1*ZP F=FR</v>
      </c>
      <c r="BG88" s="4" t="str">
        <f t="shared" ref="BG88:BU88" si="100">BG31</f>
        <v>G01 Z=[CW9 AND 128]/128*ZP F=FR</v>
      </c>
      <c r="BH88" s="4" t="str">
        <f t="shared" si="100"/>
        <v>G01 Z=[CW9 AND 64]/64*ZP F=FR</v>
      </c>
      <c r="BI88" s="4" t="str">
        <f t="shared" si="100"/>
        <v>G01 Z=[CW10 AND 4]/4*ZP F=FR</v>
      </c>
      <c r="BJ88" s="4" t="str">
        <f t="shared" si="100"/>
        <v>G01 Z=[CW10 AND 2]/2*ZP F=FR</v>
      </c>
      <c r="BK88" s="4" t="str">
        <f t="shared" si="100"/>
        <v>G01 Z=[CW10 AND 1]/1*ZP F=FR</v>
      </c>
      <c r="BL88" s="4" t="str">
        <f t="shared" si="100"/>
        <v>G01 Z=[CW17 AND 32]/32*ZP F=FR</v>
      </c>
      <c r="BM88" s="4" t="str">
        <f t="shared" si="100"/>
        <v>G01 Z=[CW17 AND 16]/16*ZP F=FR</v>
      </c>
      <c r="BN88" s="4" t="str">
        <f t="shared" si="100"/>
        <v>G01 Z=[CW17 AND 8]/8*ZP F=FR</v>
      </c>
      <c r="BO88" s="4" t="str">
        <f t="shared" si="100"/>
        <v>G01 Z=[CW21 AND 128]/128*ZP F=FR</v>
      </c>
      <c r="BP88" s="4" t="str">
        <f t="shared" si="100"/>
        <v>G01 Z=[CW21 AND 64]/64*ZP F=FR</v>
      </c>
      <c r="BQ88" s="4" t="str">
        <f t="shared" si="100"/>
        <v>G01 Z=[CW22 AND 4]/4*ZP F=FR</v>
      </c>
      <c r="BR88" s="4" t="str">
        <f t="shared" si="100"/>
        <v>G01 Z=[CW22 AND 2]/2*ZP F=FR</v>
      </c>
      <c r="BS88" s="4" t="str">
        <f t="shared" si="100"/>
        <v>G01 Z=[CW22 AND 1]/1*ZP F=FR</v>
      </c>
      <c r="BT88" s="4" t="str">
        <f t="shared" si="100"/>
        <v>G01 Z=[CW7 AND 32]/32*ZP F=FR</v>
      </c>
      <c r="BU88" s="4" t="str">
        <f t="shared" si="100"/>
        <v>G01 Z=1*ZP F=FR</v>
      </c>
    </row>
    <row r="89" spans="54:73" x14ac:dyDescent="0.3">
      <c r="BF89" t="s">
        <v>196</v>
      </c>
      <c r="BG89" t="s">
        <v>196</v>
      </c>
      <c r="BH89" t="s">
        <v>196</v>
      </c>
      <c r="BI89" t="s">
        <v>196</v>
      </c>
      <c r="BJ89" t="s">
        <v>196</v>
      </c>
      <c r="BK89" t="s">
        <v>196</v>
      </c>
      <c r="BL89" t="s">
        <v>196</v>
      </c>
      <c r="BM89" t="s">
        <v>196</v>
      </c>
      <c r="BN89" t="s">
        <v>196</v>
      </c>
      <c r="BO89" t="s">
        <v>196</v>
      </c>
      <c r="BP89" t="s">
        <v>196</v>
      </c>
      <c r="BQ89" t="s">
        <v>196</v>
      </c>
      <c r="BR89" t="s">
        <v>196</v>
      </c>
      <c r="BS89" t="s">
        <v>196</v>
      </c>
      <c r="BT89" t="s">
        <v>196</v>
      </c>
      <c r="BU89" t="s">
        <v>196</v>
      </c>
    </row>
    <row r="90" spans="54:73" x14ac:dyDescent="0.3">
      <c r="BE90">
        <v>6</v>
      </c>
      <c r="BF90" t="str">
        <f>BF51</f>
        <v>G00 X=[LSX+1*DSP] Y=[LSY +6*DSP]</v>
      </c>
      <c r="BG90" t="str">
        <f t="shared" ref="BG90:BU90" si="101">BG51</f>
        <v>G00 X=[LSX+2*DSP] Y=[LSY +6*DSP]</v>
      </c>
      <c r="BH90" t="str">
        <f t="shared" si="101"/>
        <v>G00 X=[LSX+3*DSP] Y=[LSY +6*DSP]</v>
      </c>
      <c r="BI90" t="str">
        <f t="shared" si="101"/>
        <v>G00 X=[LSX+4*DSP] Y=[LSY +6*DSP]</v>
      </c>
      <c r="BJ90" t="str">
        <f t="shared" si="101"/>
        <v>G00 X=[LSX+5*DSP] Y=[LSY +6*DSP]</v>
      </c>
      <c r="BK90" t="str">
        <f t="shared" si="101"/>
        <v>G00 X=[LSX+6*DSP] Y=[LSY +6*DSP]</v>
      </c>
      <c r="BL90" t="str">
        <f t="shared" si="101"/>
        <v>G00 X=[LSX+7*DSP] Y=[LSY +6*DSP]</v>
      </c>
      <c r="BM90" t="str">
        <f t="shared" si="101"/>
        <v>G00 X=[LSX+8*DSP] Y=[LSY +6*DSP]</v>
      </c>
      <c r="BN90" t="str">
        <f t="shared" si="101"/>
        <v>G00 X=[LSX+9*DSP] Y=[LSY +6*DSP]</v>
      </c>
      <c r="BO90" t="str">
        <f t="shared" si="101"/>
        <v>G00 X=[LSX+10*DSP] Y=[LSY +6*DSP]</v>
      </c>
      <c r="BP90" t="str">
        <f t="shared" si="101"/>
        <v>G00 X=[LSX+11*DSP] Y=[LSY +6*DSP]</v>
      </c>
      <c r="BQ90" t="str">
        <f t="shared" si="101"/>
        <v>G00 X=[LSX+12*DSP] Y=[LSY +6*DSP]</v>
      </c>
      <c r="BR90" t="str">
        <f t="shared" si="101"/>
        <v>G00 X=[LSX+13*DSP] Y=[LSY +6*DSP]</v>
      </c>
      <c r="BS90" t="str">
        <f t="shared" si="101"/>
        <v>G00 X=[LSX+14*DSP] Y=[LSY +6*DSP]</v>
      </c>
      <c r="BT90" t="str">
        <f t="shared" si="101"/>
        <v>G00 X=[LSX+15*DSP] Y=[LSY +6*DSP]</v>
      </c>
      <c r="BU90" t="str">
        <f t="shared" si="101"/>
        <v>G00 X=[LSX+16*DSP] Y=[LSY +6*DSP]</v>
      </c>
    </row>
    <row r="91" spans="54:73" s="4" customFormat="1" x14ac:dyDescent="0.3">
      <c r="BB91" s="4" t="str">
        <f>IF(BG32=BG91,"ok","mal")</f>
        <v>ok</v>
      </c>
      <c r="BD91" s="4" t="s">
        <v>199</v>
      </c>
      <c r="BE91" s="4">
        <v>6</v>
      </c>
      <c r="BF91" s="4" t="str">
        <f>BF32</f>
        <v>G01 Z=1*ZP F=FR</v>
      </c>
      <c r="BG91" s="4" t="str">
        <f t="shared" ref="BG91:BU91" si="102">BG32</f>
        <v>G01 Z=[CW9 AND 32]/32*ZP F=FR</v>
      </c>
      <c r="BH91" s="4" t="str">
        <f t="shared" si="102"/>
        <v>G01 Z=[CW9 AND 16]/16*ZP F=FR</v>
      </c>
      <c r="BI91" s="4" t="str">
        <f t="shared" si="102"/>
        <v>G01 Z=[CW9 AND 8]/8*ZP F=FR</v>
      </c>
      <c r="BJ91" s="4" t="str">
        <f t="shared" si="102"/>
        <v>G01 Z=[CW18 AND 128]/128*ZP F=FR</v>
      </c>
      <c r="BK91" s="4" t="str">
        <f t="shared" si="102"/>
        <v>G01 Z=[CW18 AND 64]/64*ZP F=FR</v>
      </c>
      <c r="BL91" s="4" t="str">
        <f t="shared" si="102"/>
        <v>G01 Z=[CW17 AND 4]/4*ZP F=FR</v>
      </c>
      <c r="BM91" s="4" t="str">
        <f t="shared" si="102"/>
        <v>G01 Z=[CW17 AND 2]/2*ZP F=FR</v>
      </c>
      <c r="BN91" s="4" t="str">
        <f t="shared" si="102"/>
        <v>G01 Z=[CW17 AND 1]/1*ZP F=FR</v>
      </c>
      <c r="BO91" s="4" t="str">
        <f t="shared" si="102"/>
        <v>G01 Z=[CW21 AND 32]/32*ZP F=FR</v>
      </c>
      <c r="BP91" s="4" t="str">
        <f t="shared" si="102"/>
        <v>G01 Z=[CW21 AND 16]/16*ZP F=FR</v>
      </c>
      <c r="BQ91" s="4" t="str">
        <f t="shared" si="102"/>
        <v>G01 Z=[CW21 AND 8]/8*ZP F=FR</v>
      </c>
      <c r="BR91" s="4" t="str">
        <f t="shared" si="102"/>
        <v>G01 Z=[CW23 AND 128]/128*ZP F=FR</v>
      </c>
      <c r="BS91" s="4" t="str">
        <f t="shared" si="102"/>
        <v>G01 Z=[CW23 AND 64]/64*ZP F=FR</v>
      </c>
      <c r="BT91" s="4" t="str">
        <f t="shared" si="102"/>
        <v>G01 Z=[CW7 AND 4]/4*ZP F=FR</v>
      </c>
      <c r="BU91" s="4" t="str">
        <f t="shared" si="102"/>
        <v>G01 Z=0*ZP F=FR</v>
      </c>
    </row>
    <row r="92" spans="54:73" x14ac:dyDescent="0.3">
      <c r="BF92" t="s">
        <v>196</v>
      </c>
      <c r="BG92" t="s">
        <v>196</v>
      </c>
      <c r="BH92" t="s">
        <v>196</v>
      </c>
      <c r="BI92" t="s">
        <v>196</v>
      </c>
      <c r="BJ92" t="s">
        <v>196</v>
      </c>
      <c r="BK92" t="s">
        <v>196</v>
      </c>
      <c r="BL92" t="s">
        <v>196</v>
      </c>
      <c r="BM92" t="s">
        <v>196</v>
      </c>
      <c r="BN92" t="s">
        <v>196</v>
      </c>
      <c r="BO92" t="s">
        <v>196</v>
      </c>
      <c r="BP92" t="s">
        <v>196</v>
      </c>
      <c r="BQ92" t="s">
        <v>196</v>
      </c>
      <c r="BR92" t="s">
        <v>196</v>
      </c>
      <c r="BS92" t="s">
        <v>196</v>
      </c>
      <c r="BT92" t="s">
        <v>196</v>
      </c>
      <c r="BU92" t="s">
        <v>196</v>
      </c>
    </row>
    <row r="93" spans="54:73" x14ac:dyDescent="0.3">
      <c r="BE93">
        <v>5</v>
      </c>
      <c r="BF93" t="str">
        <f>BF52</f>
        <v>G00 X=[LSX+1*DSP] Y=[LSY +5*DSP]</v>
      </c>
      <c r="BG93" t="str">
        <f t="shared" ref="BG93:BU93" si="103">BG52</f>
        <v>G00 X=[LSX+2*DSP] Y=[LSY +5*DSP]</v>
      </c>
      <c r="BH93" t="str">
        <f t="shared" si="103"/>
        <v>G00 X=[LSX+3*DSP] Y=[LSY +5*DSP]</v>
      </c>
      <c r="BI93" t="str">
        <f t="shared" si="103"/>
        <v>G00 X=[LSX+4*DSP] Y=[LSY +5*DSP]</v>
      </c>
      <c r="BJ93" t="str">
        <f t="shared" si="103"/>
        <v>G00 X=[LSX+5*DSP] Y=[LSY +5*DSP]</v>
      </c>
      <c r="BK93" t="str">
        <f t="shared" si="103"/>
        <v>G00 X=[LSX+6*DSP] Y=[LSY +5*DSP]</v>
      </c>
      <c r="BL93" t="str">
        <f t="shared" si="103"/>
        <v>G00 X=[LSX+7*DSP] Y=[LSY +5*DSP]</v>
      </c>
      <c r="BM93" t="str">
        <f t="shared" si="103"/>
        <v>G00 X=[LSX+8*DSP] Y=[LSY +5*DSP]</v>
      </c>
      <c r="BN93" t="str">
        <f t="shared" si="103"/>
        <v>G00 X=[LSX+9*DSP] Y=[LSY +5*DSP]</v>
      </c>
      <c r="BO93" t="str">
        <f t="shared" si="103"/>
        <v>G00 X=[LSX+10*DSP] Y=[LSY +5*DSP]</v>
      </c>
      <c r="BP93" t="str">
        <f t="shared" si="103"/>
        <v>G00 X=[LSX+11*DSP] Y=[LSY +5*DSP]</v>
      </c>
      <c r="BQ93" t="str">
        <f t="shared" si="103"/>
        <v>G00 X=[LSX+12*DSP] Y=[LSY +5*DSP]</v>
      </c>
      <c r="BR93" t="str">
        <f t="shared" si="103"/>
        <v>G00 X=[LSX+13*DSP] Y=[LSY +5*DSP]</v>
      </c>
      <c r="BS93" t="str">
        <f t="shared" si="103"/>
        <v>G00 X=[LSX+14*DSP] Y=[LSY +5*DSP]</v>
      </c>
      <c r="BT93" t="str">
        <f t="shared" si="103"/>
        <v>G00 X=[LSX+15*DSP] Y=[LSY +5*DSP]</v>
      </c>
      <c r="BU93" t="str">
        <f t="shared" si="103"/>
        <v>G00 X=[LSX+16*DSP] Y=[LSY +5*DSP]</v>
      </c>
    </row>
    <row r="94" spans="54:73" s="4" customFormat="1" x14ac:dyDescent="0.3">
      <c r="BB94" s="4" t="str">
        <f>IF(BG33=BG94,"ok","mal")</f>
        <v>ok</v>
      </c>
      <c r="BD94" s="4" t="s">
        <v>199</v>
      </c>
      <c r="BE94" s="4">
        <v>5</v>
      </c>
      <c r="BF94" s="4" t="str">
        <f>BF33</f>
        <v>G01 Z=1*ZP F=FR</v>
      </c>
      <c r="BG94" s="4" t="str">
        <f t="shared" ref="BG94:BU94" si="104">BG33</f>
        <v>G01 Z=[CW9 AND 4]/4*ZP F=FR</v>
      </c>
      <c r="BH94" s="4" t="str">
        <f t="shared" si="104"/>
        <v>G01 Z=[CW9 AND 2]/2*ZP F=FR</v>
      </c>
      <c r="BI94" s="4" t="str">
        <f t="shared" si="104"/>
        <v>G01 Z=[CW9 AND 1]/1*ZP F=FR</v>
      </c>
      <c r="BJ94" s="4" t="str">
        <f t="shared" si="104"/>
        <v>G01 Z=[CW18 AND 32]/32*ZP F=FR</v>
      </c>
      <c r="BK94" s="4" t="str">
        <f t="shared" si="104"/>
        <v>G01 Z=[CW18 AND 16]/16*ZP F=FR</v>
      </c>
      <c r="BL94" s="4" t="str">
        <f t="shared" si="104"/>
        <v>G01 Z=[CW18 AND 8]/8*ZP F=FR</v>
      </c>
      <c r="BM94" s="4" t="str">
        <f t="shared" si="104"/>
        <v>G01 Z=[CW20 AND 128]/128*ZP F=FR</v>
      </c>
      <c r="BN94" s="4" t="str">
        <f t="shared" si="104"/>
        <v>G01 Z=[CW20 AND 64]/64*ZP F=FR</v>
      </c>
      <c r="BO94" s="4" t="str">
        <f t="shared" si="104"/>
        <v>G01 Z=[CW21 AND 4]/4*ZP F=FR</v>
      </c>
      <c r="BP94" s="4" t="str">
        <f t="shared" si="104"/>
        <v>G01 Z=[CW21 AND 2]/2*ZP F=FR</v>
      </c>
      <c r="BQ94" s="4" t="str">
        <f t="shared" si="104"/>
        <v>G01 Z=[CW21 AND 1]/1*ZP F=FR</v>
      </c>
      <c r="BR94" s="4" t="str">
        <f t="shared" si="104"/>
        <v>G01 Z=[CW23 AND 32]/32*ZP F=FR</v>
      </c>
      <c r="BS94" s="4" t="str">
        <f t="shared" si="104"/>
        <v>G01 Z=[CW23 AND 16]/16*ZP F=FR</v>
      </c>
      <c r="BT94" s="4" t="str">
        <f t="shared" si="104"/>
        <v>G01 Z=[CW23 AND 8]/8*ZP F=FR</v>
      </c>
      <c r="BU94" s="4" t="str">
        <f t="shared" si="104"/>
        <v>G01 Z=1*ZP F=FR</v>
      </c>
    </row>
    <row r="95" spans="54:73" x14ac:dyDescent="0.3">
      <c r="BF95" t="s">
        <v>196</v>
      </c>
      <c r="BG95" t="s">
        <v>196</v>
      </c>
      <c r="BH95" t="s">
        <v>196</v>
      </c>
      <c r="BI95" t="s">
        <v>196</v>
      </c>
      <c r="BJ95" t="s">
        <v>196</v>
      </c>
      <c r="BK95" t="s">
        <v>196</v>
      </c>
      <c r="BL95" t="s">
        <v>196</v>
      </c>
      <c r="BM95" t="s">
        <v>196</v>
      </c>
      <c r="BN95" t="s">
        <v>196</v>
      </c>
      <c r="BO95" t="s">
        <v>196</v>
      </c>
      <c r="BP95" t="s">
        <v>196</v>
      </c>
      <c r="BQ95" t="s">
        <v>196</v>
      </c>
      <c r="BR95" t="s">
        <v>196</v>
      </c>
      <c r="BS95" t="s">
        <v>196</v>
      </c>
      <c r="BT95" t="s">
        <v>196</v>
      </c>
      <c r="BU95" t="s">
        <v>196</v>
      </c>
    </row>
    <row r="96" spans="54:73" x14ac:dyDescent="0.3">
      <c r="BE96">
        <v>4</v>
      </c>
      <c r="BF96" t="str">
        <f>BF53</f>
        <v>G00 X=[LSX+1*DSP] Y=[LSY +4*DSP]</v>
      </c>
      <c r="BG96" t="str">
        <f t="shared" ref="BG96:BU96" si="105">BG53</f>
        <v>G00 X=[LSX+2*DSP] Y=[LSY +4*DSP]</v>
      </c>
      <c r="BH96" t="str">
        <f t="shared" si="105"/>
        <v>G00 X=[LSX+3*DSP] Y=[LSY +4*DSP]</v>
      </c>
      <c r="BI96" t="str">
        <f t="shared" si="105"/>
        <v>G00 X=[LSX+4*DSP] Y=[LSY +4*DSP]</v>
      </c>
      <c r="BJ96" t="str">
        <f t="shared" si="105"/>
        <v>G00 X=[LSX+5*DSP] Y=[LSY +4*DSP]</v>
      </c>
      <c r="BK96" t="str">
        <f t="shared" si="105"/>
        <v>G00 X=[LSX+6*DSP] Y=[LSY +4*DSP]</v>
      </c>
      <c r="BL96" t="str">
        <f t="shared" si="105"/>
        <v>G00 X=[LSX+7*DSP] Y=[LSY +4*DSP]</v>
      </c>
      <c r="BM96" t="str">
        <f t="shared" si="105"/>
        <v>G00 X=[LSX+8*DSP] Y=[LSY +4*DSP]</v>
      </c>
      <c r="BN96" t="str">
        <f t="shared" si="105"/>
        <v>G00 X=[LSX+9*DSP] Y=[LSY +4*DSP]</v>
      </c>
      <c r="BO96" t="str">
        <f t="shared" si="105"/>
        <v>G00 X=[LSX+10*DSP] Y=[LSY +4*DSP]</v>
      </c>
      <c r="BP96" t="str">
        <f t="shared" si="105"/>
        <v>G00 X=[LSX+11*DSP] Y=[LSY +4*DSP]</v>
      </c>
      <c r="BQ96" t="str">
        <f t="shared" si="105"/>
        <v>G00 X=[LSX+12*DSP] Y=[LSY +4*DSP]</v>
      </c>
      <c r="BR96" t="str">
        <f t="shared" si="105"/>
        <v>G00 X=[LSX+13*DSP] Y=[LSY +4*DSP]</v>
      </c>
      <c r="BS96" t="str">
        <f t="shared" si="105"/>
        <v>G00 X=[LSX+14*DSP] Y=[LSY +4*DSP]</v>
      </c>
      <c r="BT96" t="str">
        <f t="shared" si="105"/>
        <v>G00 X=[LSX+15*DSP] Y=[LSY +4*DSP]</v>
      </c>
      <c r="BU96" t="str">
        <f t="shared" si="105"/>
        <v>G00 X=[LSX+16*DSP] Y=[LSY +4*DSP]</v>
      </c>
    </row>
    <row r="97" spans="54:73" s="4" customFormat="1" x14ac:dyDescent="0.3">
      <c r="BB97" s="4" t="str">
        <f>IF(BG34=BG97,"ok","mal")</f>
        <v>ok</v>
      </c>
      <c r="BD97" s="4" t="s">
        <v>199</v>
      </c>
      <c r="BE97" s="4">
        <v>4</v>
      </c>
      <c r="BF97" s="4" t="str">
        <f>BF34</f>
        <v>G01 Z=1*ZP F=FR</v>
      </c>
      <c r="BG97" s="4" t="str">
        <f t="shared" ref="BG97:BU97" si="106">BG34</f>
        <v>G01 Z=[CW8 AND 128]/128*ZP F=FR</v>
      </c>
      <c r="BH97" s="4" t="str">
        <f t="shared" si="106"/>
        <v>G01 Z=[CW19 AND 128]/128*ZP F=FR</v>
      </c>
      <c r="BI97" s="4" t="str">
        <f t="shared" si="106"/>
        <v>G01 Z=[CW19 AND 64]/64*ZP F=FR</v>
      </c>
      <c r="BJ97" s="4" t="str">
        <f t="shared" si="106"/>
        <v>G01 Z=[CW18 AND 4]/4*ZP F=FR</v>
      </c>
      <c r="BK97" s="4" t="str">
        <f t="shared" si="106"/>
        <v>G01 Z=[CW18 AND 2]/2*ZP F=FR</v>
      </c>
      <c r="BL97" s="4" t="str">
        <f t="shared" si="106"/>
        <v>G01 Z=[CW18 AND 1]/1*ZP F=FR</v>
      </c>
      <c r="BM97" s="4" t="str">
        <f t="shared" si="106"/>
        <v>G01 Z=[CW20 AND 32]/32*ZP F=FR</v>
      </c>
      <c r="BN97" s="4" t="str">
        <f t="shared" si="106"/>
        <v>G01 Z=[CW20 AND 16]/16*ZP F=FR</v>
      </c>
      <c r="BO97" s="4" t="str">
        <f t="shared" si="106"/>
        <v>G01 Z=[CW20 AND 8]/8*ZP F=FR</v>
      </c>
      <c r="BP97" s="4" t="str">
        <f t="shared" si="106"/>
        <v>G01 Z=[CW24 AND 128]/128*ZP F=FR</v>
      </c>
      <c r="BQ97" s="4" t="str">
        <f t="shared" si="106"/>
        <v>G01 Z=[CW24 AND 64]/64*ZP F=FR</v>
      </c>
      <c r="BR97" s="4" t="str">
        <f t="shared" si="106"/>
        <v>G01 Z=[CW23 AND 4]/4*ZP F=FR</v>
      </c>
      <c r="BS97" s="4" t="str">
        <f t="shared" si="106"/>
        <v>G01 Z=[CW23 AND 2]/2*ZP F=FR</v>
      </c>
      <c r="BT97" s="4" t="str">
        <f t="shared" si="106"/>
        <v>G01 Z=[CW23 AND 1]/1*ZP F=FR</v>
      </c>
      <c r="BU97" s="4" t="str">
        <f t="shared" si="106"/>
        <v>G01 Z=0*ZP F=FR</v>
      </c>
    </row>
    <row r="98" spans="54:73" x14ac:dyDescent="0.3">
      <c r="BF98" t="s">
        <v>196</v>
      </c>
      <c r="BG98" t="s">
        <v>196</v>
      </c>
      <c r="BH98" t="s">
        <v>196</v>
      </c>
      <c r="BI98" t="s">
        <v>196</v>
      </c>
      <c r="BJ98" t="s">
        <v>196</v>
      </c>
      <c r="BK98" t="s">
        <v>196</v>
      </c>
      <c r="BL98" t="s">
        <v>196</v>
      </c>
      <c r="BM98" t="s">
        <v>196</v>
      </c>
      <c r="BN98" t="s">
        <v>196</v>
      </c>
      <c r="BO98" t="s">
        <v>196</v>
      </c>
      <c r="BP98" t="s">
        <v>196</v>
      </c>
      <c r="BQ98" t="s">
        <v>196</v>
      </c>
      <c r="BR98" t="s">
        <v>196</v>
      </c>
      <c r="BS98" t="s">
        <v>196</v>
      </c>
      <c r="BT98" t="s">
        <v>196</v>
      </c>
      <c r="BU98" t="s">
        <v>196</v>
      </c>
    </row>
    <row r="99" spans="54:73" x14ac:dyDescent="0.3">
      <c r="BE99">
        <v>3</v>
      </c>
      <c r="BF99" t="str">
        <f>BF54</f>
        <v>G00 X=[LSX+1*DSP] Y=[LSY +3*DSP]</v>
      </c>
      <c r="BG99" t="str">
        <f t="shared" ref="BG99:BU99" si="107">BG54</f>
        <v>G00 X=[LSX+2*DSP] Y=[LSY +3*DSP]</v>
      </c>
      <c r="BH99" t="str">
        <f t="shared" si="107"/>
        <v>G00 X=[LSX+3*DSP] Y=[LSY +3*DSP]</v>
      </c>
      <c r="BI99" t="str">
        <f t="shared" si="107"/>
        <v>G00 X=[LSX+4*DSP] Y=[LSY +3*DSP]</v>
      </c>
      <c r="BJ99" t="str">
        <f t="shared" si="107"/>
        <v>G00 X=[LSX+5*DSP] Y=[LSY +3*DSP]</v>
      </c>
      <c r="BK99" t="str">
        <f t="shared" si="107"/>
        <v>G00 X=[LSX+6*DSP] Y=[LSY +3*DSP]</v>
      </c>
      <c r="BL99" t="str">
        <f t="shared" si="107"/>
        <v>G00 X=[LSX+7*DSP] Y=[LSY +3*DSP]</v>
      </c>
      <c r="BM99" t="str">
        <f t="shared" si="107"/>
        <v>G00 X=[LSX+8*DSP] Y=[LSY +3*DSP]</v>
      </c>
      <c r="BN99" t="str">
        <f t="shared" si="107"/>
        <v>G00 X=[LSX+9*DSP] Y=[LSY +3*DSP]</v>
      </c>
      <c r="BO99" t="str">
        <f t="shared" si="107"/>
        <v>G00 X=[LSX+10*DSP] Y=[LSY +3*DSP]</v>
      </c>
      <c r="BP99" t="str">
        <f t="shared" si="107"/>
        <v>G00 X=[LSX+11*DSP] Y=[LSY +3*DSP]</v>
      </c>
      <c r="BQ99" t="str">
        <f t="shared" si="107"/>
        <v>G00 X=[LSX+12*DSP] Y=[LSY +3*DSP]</v>
      </c>
      <c r="BR99" t="str">
        <f t="shared" si="107"/>
        <v>G00 X=[LSX+13*DSP] Y=[LSY +3*DSP]</v>
      </c>
      <c r="BS99" t="str">
        <f t="shared" si="107"/>
        <v>G00 X=[LSX+14*DSP] Y=[LSY +3*DSP]</v>
      </c>
      <c r="BT99" t="str">
        <f t="shared" si="107"/>
        <v>G00 X=[LSX+15*DSP] Y=[LSY +3*DSP]</v>
      </c>
      <c r="BU99" t="str">
        <f t="shared" si="107"/>
        <v>G00 X=[LSX+16*DSP] Y=[LSY +3*DSP]</v>
      </c>
    </row>
    <row r="100" spans="54:73" s="4" customFormat="1" x14ac:dyDescent="0.3">
      <c r="BB100" s="4" t="str">
        <f>IF(BI35=BI100,"ok","mal")</f>
        <v>ok</v>
      </c>
      <c r="BD100" s="4" t="s">
        <v>199</v>
      </c>
      <c r="BE100" s="4">
        <v>3</v>
      </c>
      <c r="BF100" s="4" t="str">
        <f t="shared" ref="BF100:BU100" si="108">BF35</f>
        <v>G01 Z=1*ZP F=FR</v>
      </c>
      <c r="BG100" s="4" t="str">
        <f t="shared" si="108"/>
        <v>G01 Z=[CW8 AND 64]/64*ZP F=FR</v>
      </c>
      <c r="BH100" s="4" t="str">
        <f t="shared" si="108"/>
        <v>G01 Z=[CW19 AND 32]/32*ZP F=FR</v>
      </c>
      <c r="BI100" s="4" t="str">
        <f t="shared" si="108"/>
        <v>G01 Z=[CW19 AND 16]/16*ZP F=FR</v>
      </c>
      <c r="BJ100" s="4" t="str">
        <f t="shared" si="108"/>
        <v>G01 Z=[CW19 AND 8]/8*ZP F=FR</v>
      </c>
      <c r="BK100" s="4" t="str">
        <f t="shared" si="108"/>
        <v>G01 Z=[CW3 AND 128]/128*ZP F=FR</v>
      </c>
      <c r="BL100" s="4" t="str">
        <f t="shared" si="108"/>
        <v>G01 Z=[CW3 AND 64]/64*ZP F=FR</v>
      </c>
      <c r="BM100" s="4" t="str">
        <f t="shared" si="108"/>
        <v>G01 Z=[CW20 AND 4]/4*ZP F=FR</v>
      </c>
      <c r="BN100" s="4" t="str">
        <f t="shared" si="108"/>
        <v>G01 Z=[CW20 AND 2]/2*ZP F=FR</v>
      </c>
      <c r="BO100" s="4" t="str">
        <f t="shared" si="108"/>
        <v>G01 Z=[CW20 AND 1]/1*ZP F=FR</v>
      </c>
      <c r="BP100" s="4" t="str">
        <f t="shared" si="108"/>
        <v>G01 Z=[CW24 AND 32]/32*ZP F=FR</v>
      </c>
      <c r="BQ100" s="4" t="str">
        <f t="shared" si="108"/>
        <v>G01 Z=[CW24 AND 16]/16*ZP F=FR</v>
      </c>
      <c r="BR100" s="4" t="str">
        <f t="shared" si="108"/>
        <v>G01 Z=[CW24 AND 8]/8*ZP F=FR</v>
      </c>
      <c r="BS100" s="118" t="str">
        <f t="shared" si="108"/>
        <v>G01 Z=1*ZP F=FR</v>
      </c>
      <c r="BT100" s="118" t="str">
        <f t="shared" si="108"/>
        <v>G01 Z=0*ZP F=FR</v>
      </c>
      <c r="BU100" s="4" t="str">
        <f t="shared" si="108"/>
        <v>G01 Z=1*ZP F=FR</v>
      </c>
    </row>
    <row r="101" spans="54:73" x14ac:dyDescent="0.3">
      <c r="BF101" t="s">
        <v>196</v>
      </c>
      <c r="BG101" t="s">
        <v>196</v>
      </c>
      <c r="BH101" t="s">
        <v>196</v>
      </c>
      <c r="BI101" t="s">
        <v>196</v>
      </c>
      <c r="BJ101" t="s">
        <v>196</v>
      </c>
      <c r="BK101" t="s">
        <v>196</v>
      </c>
      <c r="BL101" t="s">
        <v>196</v>
      </c>
      <c r="BM101" t="s">
        <v>196</v>
      </c>
      <c r="BN101" t="s">
        <v>196</v>
      </c>
      <c r="BO101" t="s">
        <v>196</v>
      </c>
      <c r="BP101" t="s">
        <v>196</v>
      </c>
      <c r="BQ101" t="s">
        <v>196</v>
      </c>
      <c r="BR101" t="s">
        <v>196</v>
      </c>
      <c r="BS101" s="118" t="s">
        <v>196</v>
      </c>
      <c r="BT101" s="118" t="s">
        <v>196</v>
      </c>
      <c r="BU101" t="s">
        <v>196</v>
      </c>
    </row>
    <row r="102" spans="54:73" x14ac:dyDescent="0.3">
      <c r="BE102">
        <v>2</v>
      </c>
      <c r="BF102" t="str">
        <f>BF55</f>
        <v>G00 X=[LSX+1*DSP] Y=[LSY +2*DSP]</v>
      </c>
      <c r="BG102" t="str">
        <f t="shared" ref="BG102:BU102" si="109">BG55</f>
        <v>G00 X=[LSX+2*DSP] Y=[LSY +2*DSP]</v>
      </c>
      <c r="BH102" t="str">
        <f t="shared" si="109"/>
        <v>G00 X=[LSX+3*DSP] Y=[LSY +2*DSP]</v>
      </c>
      <c r="BI102" t="str">
        <f t="shared" si="109"/>
        <v>G00 X=[LSX+4*DSP] Y=[LSY +2*DSP]</v>
      </c>
      <c r="BJ102" t="str">
        <f t="shared" si="109"/>
        <v>G00 X=[LSX+5*DSP] Y=[LSY +2*DSP]</v>
      </c>
      <c r="BK102" t="str">
        <f t="shared" si="109"/>
        <v>G00 X=[LSX+6*DSP] Y=[LSY +2*DSP]</v>
      </c>
      <c r="BL102" t="str">
        <f t="shared" si="109"/>
        <v>G00 X=[LSX+7*DSP] Y=[LSY +2*DSP]</v>
      </c>
      <c r="BM102" t="str">
        <f t="shared" si="109"/>
        <v>G00 X=[LSX+8*DSP] Y=[LSY +2*DSP]</v>
      </c>
      <c r="BN102" t="str">
        <f t="shared" si="109"/>
        <v>G00 X=[LSX+9*DSP] Y=[LSY +2*DSP]</v>
      </c>
      <c r="BO102" t="str">
        <f t="shared" si="109"/>
        <v>G00 X=[LSX+10*DSP] Y=[LSY +2*DSP]</v>
      </c>
      <c r="BP102" t="str">
        <f t="shared" si="109"/>
        <v>G00 X=[LSX+11*DSP] Y=[LSY +2*DSP]</v>
      </c>
      <c r="BQ102" t="str">
        <f t="shared" si="109"/>
        <v>G00 X=[LSX+12*DSP] Y=[LSY +2*DSP]</v>
      </c>
      <c r="BR102" t="str">
        <f t="shared" si="109"/>
        <v>G00 X=[LSX+13*DSP] Y=[LSY +2*DSP]</v>
      </c>
      <c r="BS102" s="118" t="str">
        <f t="shared" si="109"/>
        <v>G00 X=[LSX+14*DSP] Y=[LSY +2*DSP]</v>
      </c>
      <c r="BT102" s="118" t="str">
        <f t="shared" si="109"/>
        <v>G00 X=[LSX+15*DSP] Y=[LSY +2*DSP]</v>
      </c>
      <c r="BU102" t="str">
        <f t="shared" si="109"/>
        <v>G00 X=[LSX+16*DSP] Y=[LSY +2*DSP]</v>
      </c>
    </row>
    <row r="103" spans="54:73" s="4" customFormat="1" x14ac:dyDescent="0.3">
      <c r="BB103" s="4" t="str">
        <f>IF(BG36=BG103,"ok","mal")</f>
        <v>ok</v>
      </c>
      <c r="BD103" s="4" t="s">
        <v>199</v>
      </c>
      <c r="BE103" s="4">
        <v>2</v>
      </c>
      <c r="BF103" s="4" t="str">
        <f>BF36</f>
        <v>G01 Z=1*ZP F=FR</v>
      </c>
      <c r="BG103" s="4" t="str">
        <f t="shared" ref="BG103:BR103" si="110">BG36</f>
        <v>G01 Z=[CW8 AND 32]/32*ZP F=FR</v>
      </c>
      <c r="BH103" s="4" t="str">
        <f t="shared" si="110"/>
        <v>G01 Z=[CW19 AND 4]/4*ZP F=FR</v>
      </c>
      <c r="BI103" s="4" t="str">
        <f t="shared" si="110"/>
        <v>G01 Z=[CW19 AND 2]/2*ZP F=FR</v>
      </c>
      <c r="BJ103" s="4" t="str">
        <f t="shared" si="110"/>
        <v>G01 Z=[CW19 AND 1]/1*ZP F=FR</v>
      </c>
      <c r="BK103" s="4" t="str">
        <f t="shared" si="110"/>
        <v>G01 Z=[CW3 AND 32]/32*ZP F=FR</v>
      </c>
      <c r="BL103" s="4" t="str">
        <f t="shared" si="110"/>
        <v>G01 Z=[CW3 AND 16]/16*ZP F=FR</v>
      </c>
      <c r="BM103" s="4" t="str">
        <f t="shared" si="110"/>
        <v>G01 Z=[CW3 AND 8]/8*ZP F=FR</v>
      </c>
      <c r="BN103" s="4" t="str">
        <f t="shared" si="110"/>
        <v>G01 Z=[CW4 AND 128]/128*ZP F=FR</v>
      </c>
      <c r="BO103" s="4" t="str">
        <f t="shared" si="110"/>
        <v>G01 Z=[CW4 AND 64]/64*ZP F=FR</v>
      </c>
      <c r="BP103" s="4" t="str">
        <f t="shared" si="110"/>
        <v>G01 Z=[CW24 AND 4]/4*ZP F=FR</v>
      </c>
      <c r="BQ103" s="4" t="str">
        <f t="shared" si="110"/>
        <v>G01 Z=[CW24 AND 2]/2*ZP F=FR</v>
      </c>
      <c r="BR103" s="4" t="str">
        <f t="shared" si="110"/>
        <v>G01 Z=[CW24 AND 1]/1*ZP F=FR</v>
      </c>
      <c r="BS103" s="118" t="str">
        <f t="shared" ref="BS103:BU103" si="111">BS36</f>
        <v>G01 Z=0*ZP F=FR</v>
      </c>
      <c r="BT103" s="118" t="str">
        <f t="shared" si="111"/>
        <v>G01 Z=1*ZP F=FR</v>
      </c>
      <c r="BU103" s="4" t="str">
        <f t="shared" si="111"/>
        <v>G01 Z=0*ZP F=FR</v>
      </c>
    </row>
    <row r="104" spans="54:73" x14ac:dyDescent="0.3">
      <c r="BF104" t="s">
        <v>196</v>
      </c>
      <c r="BG104" t="s">
        <v>196</v>
      </c>
      <c r="BH104" t="s">
        <v>196</v>
      </c>
      <c r="BI104" t="s">
        <v>196</v>
      </c>
      <c r="BJ104" t="s">
        <v>196</v>
      </c>
      <c r="BK104" t="s">
        <v>196</v>
      </c>
      <c r="BL104" t="s">
        <v>196</v>
      </c>
      <c r="BM104" t="s">
        <v>196</v>
      </c>
      <c r="BN104" t="s">
        <v>196</v>
      </c>
      <c r="BO104" t="s">
        <v>196</v>
      </c>
      <c r="BP104" t="s">
        <v>196</v>
      </c>
      <c r="BQ104" t="s">
        <v>196</v>
      </c>
      <c r="BR104" t="s">
        <v>196</v>
      </c>
      <c r="BS104" s="118" t="s">
        <v>196</v>
      </c>
      <c r="BT104" s="118" t="s">
        <v>196</v>
      </c>
      <c r="BU104" t="s">
        <v>196</v>
      </c>
    </row>
    <row r="105" spans="54:73" x14ac:dyDescent="0.3">
      <c r="BE105">
        <v>1</v>
      </c>
      <c r="BF105" t="str">
        <f>BF56</f>
        <v>G00 X=[LSX+1*DSP] Y=[LSY +1*DSP]</v>
      </c>
      <c r="BG105" t="str">
        <f t="shared" ref="BG105:BU105" si="112">BG56</f>
        <v>G00 X=[LSX+2*DSP] Y=[LSY +1*DSP]</v>
      </c>
      <c r="BH105" t="str">
        <f t="shared" si="112"/>
        <v>G00 X=[LSX+3*DSP] Y=[LSY +1*DSP]</v>
      </c>
      <c r="BI105" t="str">
        <f t="shared" si="112"/>
        <v>G00 X=[LSX+4*DSP] Y=[LSY +1*DSP]</v>
      </c>
      <c r="BJ105" t="str">
        <f t="shared" si="112"/>
        <v>G00 X=[LSX+5*DSP] Y=[LSY +1*DSP]</v>
      </c>
      <c r="BK105" t="str">
        <f t="shared" si="112"/>
        <v>G00 X=[LSX+6*DSP] Y=[LSY +1*DSP]</v>
      </c>
      <c r="BL105" t="str">
        <f t="shared" si="112"/>
        <v>G00 X=[LSX+7*DSP] Y=[LSY +1*DSP]</v>
      </c>
      <c r="BM105" t="str">
        <f t="shared" si="112"/>
        <v>G00 X=[LSX+8*DSP] Y=[LSY +1*DSP]</v>
      </c>
      <c r="BN105" t="str">
        <f t="shared" si="112"/>
        <v>G00 X=[LSX+9*DSP] Y=[LSY +1*DSP]</v>
      </c>
      <c r="BO105" t="str">
        <f t="shared" si="112"/>
        <v>G00 X=[LSX+10*DSP] Y=[LSY +1*DSP]</v>
      </c>
      <c r="BP105" t="str">
        <f t="shared" si="112"/>
        <v>G00 X=[LSX+11*DSP] Y=[LSY +1*DSP]</v>
      </c>
      <c r="BQ105" t="str">
        <f t="shared" si="112"/>
        <v>G00 X=[LSX+12*DSP] Y=[LSY +1*DSP]</v>
      </c>
      <c r="BR105" t="str">
        <f t="shared" si="112"/>
        <v>G00 X=[LSX+13*DSP] Y=[LSY +1*DSP]</v>
      </c>
      <c r="BS105" s="118" t="str">
        <f t="shared" si="112"/>
        <v>G00 X=[LSX+14*DSP] Y=[LSY +1*DSP]</v>
      </c>
      <c r="BT105" s="118" t="str">
        <f t="shared" si="112"/>
        <v>G00 X=[LSX+15*DSP] Y=[LSY +1*DSP]</v>
      </c>
      <c r="BU105" t="str">
        <f t="shared" si="112"/>
        <v>G00 X=[LSX+16*DSP] Y=[LSY +1*DSP]</v>
      </c>
    </row>
    <row r="106" spans="54:73" s="4" customFormat="1" x14ac:dyDescent="0.3">
      <c r="BB106" s="4" t="str">
        <f>IF(BG37=BG106,"ok","mal")</f>
        <v>ok</v>
      </c>
      <c r="BD106" s="4" t="s">
        <v>199</v>
      </c>
      <c r="BE106" s="4">
        <v>1</v>
      </c>
      <c r="BF106" s="4" t="str">
        <f t="shared" ref="BF106:BU106" si="113">BF37</f>
        <v>G01 Z=1*ZP F=FR</v>
      </c>
      <c r="BG106" s="4" t="str">
        <f t="shared" si="113"/>
        <v>G01 Z=1*ZP F=FR</v>
      </c>
      <c r="BH106" s="4" t="str">
        <f t="shared" si="113"/>
        <v>G01 Z=1*ZP F=FR</v>
      </c>
      <c r="BI106" s="4" t="str">
        <f t="shared" si="113"/>
        <v>G01 Z=1*ZP F=FR</v>
      </c>
      <c r="BJ106" s="4" t="str">
        <f t="shared" si="113"/>
        <v>G01 Z=1*ZP F=FR</v>
      </c>
      <c r="BK106" s="4" t="str">
        <f t="shared" si="113"/>
        <v>G01 Z=1*ZP F=FR</v>
      </c>
      <c r="BL106" s="4" t="str">
        <f t="shared" si="113"/>
        <v>G01 Z=1*ZP F=FR</v>
      </c>
      <c r="BM106" s="4" t="str">
        <f t="shared" si="113"/>
        <v>G01 Z=1*ZP F=FR</v>
      </c>
      <c r="BN106" s="4" t="str">
        <f t="shared" si="113"/>
        <v>G01 Z=1*ZP F=FR</v>
      </c>
      <c r="BO106" s="4" t="str">
        <f t="shared" si="113"/>
        <v>G01 Z=1*ZP F=FR</v>
      </c>
      <c r="BP106" s="4" t="str">
        <f t="shared" si="113"/>
        <v>G01 Z=1*ZP F=FR</v>
      </c>
      <c r="BQ106" s="4" t="str">
        <f t="shared" si="113"/>
        <v>G01 Z=1*ZP F=FR</v>
      </c>
      <c r="BR106" s="4" t="str">
        <f t="shared" si="113"/>
        <v>G01 Z=1*ZP F=FR</v>
      </c>
      <c r="BS106" s="4" t="str">
        <f t="shared" si="113"/>
        <v>G01 Z=1*ZP F=FR</v>
      </c>
      <c r="BT106" s="4" t="str">
        <f t="shared" si="113"/>
        <v>G01 Z=1*ZP F=FR</v>
      </c>
      <c r="BU106" s="4" t="str">
        <f t="shared" si="113"/>
        <v>G01 Z=1*ZP F=FR</v>
      </c>
    </row>
    <row r="107" spans="54:73" x14ac:dyDescent="0.3">
      <c r="BF107" t="s">
        <v>196</v>
      </c>
      <c r="BG107" t="s">
        <v>196</v>
      </c>
      <c r="BH107" t="s">
        <v>196</v>
      </c>
      <c r="BI107" t="s">
        <v>196</v>
      </c>
      <c r="BJ107" t="s">
        <v>196</v>
      </c>
      <c r="BK107" t="s">
        <v>196</v>
      </c>
      <c r="BL107" t="s">
        <v>196</v>
      </c>
      <c r="BM107" t="s">
        <v>196</v>
      </c>
      <c r="BN107" t="s">
        <v>196</v>
      </c>
      <c r="BO107" t="s">
        <v>196</v>
      </c>
      <c r="BP107" t="s">
        <v>196</v>
      </c>
      <c r="BQ107" t="s">
        <v>196</v>
      </c>
      <c r="BR107" t="s">
        <v>196</v>
      </c>
      <c r="BS107" t="s">
        <v>196</v>
      </c>
      <c r="BT107" t="s">
        <v>196</v>
      </c>
      <c r="BU107" t="s">
        <v>196</v>
      </c>
    </row>
    <row r="163" spans="58:58" x14ac:dyDescent="0.3">
      <c r="BF163" s="4"/>
    </row>
    <row r="166" spans="58:58" x14ac:dyDescent="0.3">
      <c r="BF166" s="4"/>
    </row>
    <row r="169" spans="58:58" x14ac:dyDescent="0.3">
      <c r="BF169" s="4"/>
    </row>
    <row r="172" spans="58:58" x14ac:dyDescent="0.3">
      <c r="BF172" s="4"/>
    </row>
    <row r="175" spans="58:58" x14ac:dyDescent="0.3">
      <c r="BF175" s="4"/>
    </row>
    <row r="178" spans="58:58" x14ac:dyDescent="0.3">
      <c r="BF178" s="4"/>
    </row>
    <row r="181" spans="58:58" x14ac:dyDescent="0.3">
      <c r="BF181" s="4"/>
    </row>
    <row r="184" spans="58:58" x14ac:dyDescent="0.3">
      <c r="BF184" s="4"/>
    </row>
    <row r="187" spans="58:58" x14ac:dyDescent="0.3">
      <c r="BF187" s="4"/>
    </row>
    <row r="190" spans="58:58" x14ac:dyDescent="0.3">
      <c r="BF190" s="4"/>
    </row>
    <row r="193" spans="58:58" x14ac:dyDescent="0.3">
      <c r="BF193" s="4"/>
    </row>
    <row r="196" spans="58:58" x14ac:dyDescent="0.3">
      <c r="BF196" s="4"/>
    </row>
    <row r="199" spans="58:58" x14ac:dyDescent="0.3">
      <c r="BF199" s="4"/>
    </row>
    <row r="202" spans="58:58" x14ac:dyDescent="0.3">
      <c r="BF202" s="4"/>
    </row>
    <row r="205" spans="58:58" x14ac:dyDescent="0.3">
      <c r="BF205" s="4"/>
    </row>
    <row r="208" spans="58:58" x14ac:dyDescent="0.3">
      <c r="BF208" s="4"/>
    </row>
    <row r="316" spans="58:58" x14ac:dyDescent="0.3">
      <c r="BF316" s="4"/>
    </row>
    <row r="319" spans="58:58" x14ac:dyDescent="0.3">
      <c r="BF319" s="4"/>
    </row>
    <row r="322" spans="58:58" x14ac:dyDescent="0.3">
      <c r="BF322" s="4"/>
    </row>
    <row r="325" spans="58:58" x14ac:dyDescent="0.3">
      <c r="BF325" s="4"/>
    </row>
    <row r="328" spans="58:58" x14ac:dyDescent="0.3">
      <c r="BF328" s="4"/>
    </row>
    <row r="331" spans="58:58" x14ac:dyDescent="0.3">
      <c r="BF331" s="4"/>
    </row>
    <row r="334" spans="58:58" x14ac:dyDescent="0.3">
      <c r="BF334" s="4"/>
    </row>
    <row r="337" spans="58:58" x14ac:dyDescent="0.3">
      <c r="BF337" s="4"/>
    </row>
    <row r="340" spans="58:58" x14ac:dyDescent="0.3">
      <c r="BF340" s="4"/>
    </row>
    <row r="343" spans="58:58" x14ac:dyDescent="0.3">
      <c r="BF343" s="4"/>
    </row>
    <row r="346" spans="58:58" x14ac:dyDescent="0.3">
      <c r="BF346" s="4"/>
    </row>
    <row r="349" spans="58:58" x14ac:dyDescent="0.3">
      <c r="BF349" s="4"/>
    </row>
    <row r="352" spans="58:58" x14ac:dyDescent="0.3">
      <c r="BF352" s="4"/>
    </row>
    <row r="355" spans="58:58" x14ac:dyDescent="0.3">
      <c r="BF355" s="4"/>
    </row>
    <row r="358" spans="58:58" x14ac:dyDescent="0.3">
      <c r="BF358" s="4"/>
    </row>
    <row r="361" spans="58:58" x14ac:dyDescent="0.3">
      <c r="BF361" s="4"/>
    </row>
  </sheetData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ASCII</vt:lpstr>
      <vt:lpstr>C40</vt:lpstr>
      <vt:lpstr>COORDINATES</vt:lpstr>
    </vt:vector>
  </TitlesOfParts>
  <Company>Trane Technologies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Zacarias, Carlos</dc:creator>
  <cp:lastModifiedBy>Zacarias, Carlos</cp:lastModifiedBy>
  <cp:lastPrinted>2023-03-31T21:25:04Z</cp:lastPrinted>
  <dcterms:created xsi:type="dcterms:W3CDTF">2023-02-23T20:03:21Z</dcterms:created>
  <dcterms:modified xsi:type="dcterms:W3CDTF">2024-08-21T17:48:25Z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2b2348-a379-47d7-bf25-1402d7b08038_Enabled">
    <vt:lpwstr>true</vt:lpwstr>
  </property>
  <property fmtid="{D5CDD505-2E9C-101B-9397-08002B2CF9AE}" pid="3" name="MSIP_Label_162b2348-a379-47d7-bf25-1402d7b08038_SetDate">
    <vt:lpwstr>2023-02-23T20:03:26Z</vt:lpwstr>
  </property>
  <property fmtid="{D5CDD505-2E9C-101B-9397-08002B2CF9AE}" pid="4" name="MSIP_Label_162b2348-a379-47d7-bf25-1402d7b08038_Method">
    <vt:lpwstr>Standard</vt:lpwstr>
  </property>
  <property fmtid="{D5CDD505-2E9C-101B-9397-08002B2CF9AE}" pid="5" name="MSIP_Label_162b2348-a379-47d7-bf25-1402d7b08038_Name">
    <vt:lpwstr>Business</vt:lpwstr>
  </property>
  <property fmtid="{D5CDD505-2E9C-101B-9397-08002B2CF9AE}" pid="6" name="MSIP_Label_162b2348-a379-47d7-bf25-1402d7b08038_SiteId">
    <vt:lpwstr>abf9983b-ca77-4f20-9633-ca9c5a847041</vt:lpwstr>
  </property>
  <property fmtid="{D5CDD505-2E9C-101B-9397-08002B2CF9AE}" pid="7" name="MSIP_Label_162b2348-a379-47d7-bf25-1402d7b08038_ActionId">
    <vt:lpwstr>24beb5da-ae38-4e46-809b-2bf5b14fdec8</vt:lpwstr>
  </property>
  <property fmtid="{D5CDD505-2E9C-101B-9397-08002B2CF9AE}" pid="8" name="MSIP_Label_162b2348-a379-47d7-bf25-1402d7b08038_ContentBits">
    <vt:lpwstr>0</vt:lpwstr>
  </property>
</Properties>
</file>